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40" windowHeight="9540" activeTab="0"/>
  </bookViews>
  <sheets>
    <sheet name="объем закупаемой   продукции" sheetId="1" r:id="rId1"/>
    <sheet name="форма 4" sheetId="2" state="hidden" r:id="rId2"/>
    <sheet name="Таблица2" sheetId="3" r:id="rId3"/>
  </sheets>
  <definedNames>
    <definedName name="_xlnm.Print_Area" localSheetId="0">'объем закупаемой   продукции'!$A$1:$H$107</definedName>
    <definedName name="_xlnm.Print_Area" localSheetId="1">'форма 4'!$A$1:$G$166</definedName>
  </definedNames>
  <calcPr fullCalcOnLoad="1" refMode="R1C1"/>
</workbook>
</file>

<file path=xl/comments1.xml><?xml version="1.0" encoding="utf-8"?>
<comments xmlns="http://schemas.openxmlformats.org/spreadsheetml/2006/main">
  <authors>
    <author>buhgalter4</author>
  </authors>
  <commentList>
    <comment ref="H59" authorId="0">
      <text>
        <r>
          <rPr>
            <b/>
            <sz val="9"/>
            <rFont val="Tahoma"/>
            <family val="2"/>
          </rPr>
          <t>buhgalter4:</t>
        </r>
        <r>
          <rPr>
            <sz val="9"/>
            <rFont val="Tahoma"/>
            <family val="2"/>
          </rPr>
          <t xml:space="preserve">
отдано в КФ 02.02.15</t>
        </r>
      </text>
    </comment>
    <comment ref="H45" authorId="0">
      <text>
        <r>
          <rPr>
            <b/>
            <sz val="9"/>
            <rFont val="Tahoma"/>
            <family val="2"/>
          </rPr>
          <t>buhgalter4:</t>
        </r>
        <r>
          <rPr>
            <sz val="9"/>
            <rFont val="Tahoma"/>
            <family val="2"/>
          </rPr>
          <t xml:space="preserve">
отдано в КФ 25.02.15</t>
        </r>
      </text>
    </comment>
  </commentList>
</comments>
</file>

<file path=xl/sharedStrings.xml><?xml version="1.0" encoding="utf-8"?>
<sst xmlns="http://schemas.openxmlformats.org/spreadsheetml/2006/main" count="1044" uniqueCount="262">
  <si>
    <t>Форма 4</t>
  </si>
  <si>
    <t>ПОКАЗАТЕЛИ</t>
  </si>
  <si>
    <t>Наименование показателя</t>
  </si>
  <si>
    <t>Всего</t>
  </si>
  <si>
    <t xml:space="preserve">Планируемый остаток средств на начало планируемого года                        </t>
  </si>
  <si>
    <t>X</t>
  </si>
  <si>
    <t xml:space="preserve">Поступления, всего:                      </t>
  </si>
  <si>
    <t xml:space="preserve">Выплаты, всего:                          </t>
  </si>
  <si>
    <t xml:space="preserve">из них:                               </t>
  </si>
  <si>
    <t xml:space="preserve">Заработная плата                         </t>
  </si>
  <si>
    <t xml:space="preserve">Прочие выплаты                           </t>
  </si>
  <si>
    <t xml:space="preserve">Начисления на выплаты по оплате труда    </t>
  </si>
  <si>
    <t xml:space="preserve">Услуги связи                             </t>
  </si>
  <si>
    <t xml:space="preserve">Транспортные услуги                      </t>
  </si>
  <si>
    <t xml:space="preserve">Коммунальные услуги                      </t>
  </si>
  <si>
    <t xml:space="preserve">Арендная плата за пользование имуществом </t>
  </si>
  <si>
    <t xml:space="preserve">Работы, услуги по содержанию имущества   </t>
  </si>
  <si>
    <t xml:space="preserve">Прочие работы, услуги                    </t>
  </si>
  <si>
    <t xml:space="preserve">Безвозмездные перечисления государствен-ным и муниципальным организациям                             </t>
  </si>
  <si>
    <t xml:space="preserve">Социальное обеспечение, всего            </t>
  </si>
  <si>
    <t xml:space="preserve">Пособия по социальной помощи населению   </t>
  </si>
  <si>
    <t xml:space="preserve">Прочие расходы                           </t>
  </si>
  <si>
    <t xml:space="preserve">Увеличение стоимости основных средств    </t>
  </si>
  <si>
    <t>Увеличение стоимости материальных запа-сов</t>
  </si>
  <si>
    <t>Главный бухгалтер</t>
  </si>
  <si>
    <t xml:space="preserve">                                           (подпись)  (расшифровка подписи)</t>
  </si>
  <si>
    <t>Код субсидии</t>
  </si>
  <si>
    <t>Код по бюджетной
классификации  
операции сектора
государственного
управления</t>
  </si>
  <si>
    <t>Сумма</t>
  </si>
  <si>
    <t>реквизиты документа</t>
  </si>
  <si>
    <t>руб.,коп.</t>
  </si>
  <si>
    <t>Субсидия на иные цели</t>
  </si>
  <si>
    <t>Субвениция для выплаты ежемесячного денежного вознаграждения за классное руководство - за счет средств субвенции областного бюджета (областные средства)</t>
  </si>
  <si>
    <t>.032102306</t>
  </si>
  <si>
    <t>Субвенция для выпаты ежемесячного денежного вознаграждения за классное руководство - за счет средств субвенции областного бюджета (федеральные средства)</t>
  </si>
  <si>
    <t>.032102006</t>
  </si>
  <si>
    <t>Субвенция на питание обучающихся - средства субвенции областного бюджета</t>
  </si>
  <si>
    <t>.032102341</t>
  </si>
  <si>
    <t>Субсидия на реализацию комплекса мер по организации работы по сблансированному  питанию детей</t>
  </si>
  <si>
    <t>.032101402</t>
  </si>
  <si>
    <t>Субсидия  областного бюджета на организацию доступа образовательных учреждений к сети Интернет</t>
  </si>
  <si>
    <t>.032101404</t>
  </si>
  <si>
    <t>Субсидия на иные цели на развитие системы дополнительного образования детей</t>
  </si>
  <si>
    <t>.032101421</t>
  </si>
  <si>
    <t xml:space="preserve">Субсидия на иные цели из средств муниципального бюджета на подключение к системе электронного документооборота </t>
  </si>
  <si>
    <t>.032101026</t>
  </si>
  <si>
    <t>Субсидия на иные целидля обеспечения пожарной безопасности учрежлений образования БМР</t>
  </si>
  <si>
    <t>.032101424</t>
  </si>
  <si>
    <t>Субсидия на иные цели за счет средств МЦП "Энергосбережение и повышение энергетической эффективности Бокситогорского муниципального района ЛО на 2010-2015 годы"</t>
  </si>
  <si>
    <t>.032101600</t>
  </si>
  <si>
    <t>Субсидия на иные цели из средств муниципального бюджета на оплату расходов за медицинский осмотр работников образовательных учреждений</t>
  </si>
  <si>
    <t>.032101032</t>
  </si>
  <si>
    <t>Субсидия на иные цели из средств муниципального бюджета на приобретение и сопровождение программ по бухгалтерскому учету</t>
  </si>
  <si>
    <t>.032101031</t>
  </si>
  <si>
    <t xml:space="preserve"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                            </t>
  </si>
  <si>
    <t xml:space="preserve">Услуга № 2 Поступление средств от оказания платных услуг - 130 </t>
  </si>
  <si>
    <t>Поступление платы родителей за путевки в летние лагеря - 130</t>
  </si>
  <si>
    <t>Поступление платы  практика студентов - 130</t>
  </si>
  <si>
    <t>Спонсорские и благотворительные средства- 180</t>
  </si>
  <si>
    <t xml:space="preserve">Планируемый остаток средств на конец планируемого года     </t>
  </si>
  <si>
    <t>223.020</t>
  </si>
  <si>
    <t>223.030</t>
  </si>
  <si>
    <t xml:space="preserve">Безвозмездные перечисления организациям, всего       </t>
  </si>
  <si>
    <t>Оплата продуктов питания</t>
  </si>
  <si>
    <t>340.009</t>
  </si>
  <si>
    <t>Медикаменты</t>
  </si>
  <si>
    <t>340.010</t>
  </si>
  <si>
    <t>Приобретение ГСМ</t>
  </si>
  <si>
    <t>340.011</t>
  </si>
  <si>
    <t>340.012</t>
  </si>
  <si>
    <t>Прочее увеличение стоимости материальных запасов</t>
  </si>
  <si>
    <t>Всего по субсидии на иные цели</t>
  </si>
  <si>
    <t>Собственные средства</t>
  </si>
  <si>
    <t>учреждения                               ____________ _____________________</t>
  </si>
  <si>
    <t>Исполнитель                              ____________ _____________________</t>
  </si>
  <si>
    <t>тел. _________________</t>
  </si>
  <si>
    <t>.032100000</t>
  </si>
  <si>
    <t>.032100100</t>
  </si>
  <si>
    <t>ВСЕГО по муниципальному заданию</t>
  </si>
  <si>
    <t>ВСЕГО</t>
  </si>
  <si>
    <t>Увеличение стоимости материальных запасов</t>
  </si>
  <si>
    <t>Поступления всего с учетом остатка на начало года</t>
  </si>
  <si>
    <t>вывоз мусора</t>
  </si>
  <si>
    <t xml:space="preserve">Прочие работы, услуги       100             </t>
  </si>
  <si>
    <t>Работы, услуги по содержанию имущества   100</t>
  </si>
  <si>
    <t xml:space="preserve">Предоставление субсидий муниципальным автономным учреждениям в рамках подпрограммы "Развитие  учреждений, обеспечивающих предоставление услуг в сфере образования Бокситогорского муниципального района Ленинградской области" муниципальной программы Бокситогорского муниципального района Ленинградской области "Современное образование в Бокситогорском муниципальном районе Ленинградской области на 2015-2017 годы"                           </t>
  </si>
  <si>
    <t>Услуга N 1    субсидия на выполнение мунципальной услуги</t>
  </si>
  <si>
    <t xml:space="preserve">Услуга N 2     на содержание имущества </t>
  </si>
  <si>
    <t>Поступление средств от оказания платных услуг - 130 - уборка и содержание помещений ОУ</t>
  </si>
  <si>
    <t>доходы от собственности - 120</t>
  </si>
  <si>
    <t>Поступление средств от оказания платных услуг - 130 - ремонтные работы</t>
  </si>
  <si>
    <t>обслуживание АПС</t>
  </si>
  <si>
    <t>электроэнергия</t>
  </si>
  <si>
    <t>междугород.и международ.связь</t>
  </si>
  <si>
    <t>.032 0709 52Ц1049 612 241 000 015 100 - 032101049</t>
  </si>
  <si>
    <t>Субсидия на иные цели за счёт средств местного бюджета на укрепление МТБ образовательных учреждений</t>
  </si>
  <si>
    <t>.032101049</t>
  </si>
  <si>
    <t>пункт 44фз закона</t>
  </si>
  <si>
    <t>реквизиты извещения на размещение закупки</t>
  </si>
  <si>
    <t>Реквизиты договоров, мун.контрактов</t>
  </si>
  <si>
    <t>Выплаты, всего:</t>
  </si>
  <si>
    <t>пп.4п.1 ст.93</t>
  </si>
  <si>
    <t>пп.8 п.1 ст.93</t>
  </si>
  <si>
    <t>контр. цифры</t>
  </si>
  <si>
    <t>фактические цифры</t>
  </si>
  <si>
    <t>разница</t>
  </si>
  <si>
    <t>до 400 тыс.руб.</t>
  </si>
  <si>
    <t>п.п.5 п.1 ст. 93</t>
  </si>
  <si>
    <t>до 100 тыс. руб.</t>
  </si>
  <si>
    <t>п.п.4 п.1 ст.93</t>
  </si>
  <si>
    <t>2 млн. руб</t>
  </si>
  <si>
    <t>запросы кот.цен</t>
  </si>
  <si>
    <t>для субъект.мал.предринимательства</t>
  </si>
  <si>
    <t>пп.1 п.1 ст.93</t>
  </si>
  <si>
    <t>водоотвед., водоснабж., теплоснабж.</t>
  </si>
  <si>
    <t>п.п.8 п.1 ст.93</t>
  </si>
  <si>
    <t>электроснабжение</t>
  </si>
  <si>
    <t>п.п.29 п.1 ст. 93</t>
  </si>
  <si>
    <t>учебники</t>
  </si>
  <si>
    <t>п.п.14 п.1 ст. 93</t>
  </si>
  <si>
    <t>дол.участие в многокварт.доме</t>
  </si>
  <si>
    <t>пп.22 п.1 ст.93</t>
  </si>
  <si>
    <t>устранение аварий</t>
  </si>
  <si>
    <t>п.п.9 п1 ст.93</t>
  </si>
  <si>
    <t>конкурсные процедуры</t>
  </si>
  <si>
    <t>ест. Монополия (Ростелеком аб.плата )</t>
  </si>
  <si>
    <t>пп.29 п.1 ст.93</t>
  </si>
  <si>
    <t>Мед.осмотр</t>
  </si>
  <si>
    <t>функционирование канала связи</t>
  </si>
  <si>
    <t>.032 0709 52 Ц 01 00170  611 241 000 - 000000500</t>
  </si>
  <si>
    <t>МБУ "Бокситогорский ЦППМиСП"</t>
  </si>
  <si>
    <t>КВР</t>
  </si>
  <si>
    <t>Интернет</t>
  </si>
  <si>
    <t>водоснабжение,водоотведение</t>
  </si>
  <si>
    <t>отопление</t>
  </si>
  <si>
    <t xml:space="preserve">Прочие работы         </t>
  </si>
  <si>
    <t xml:space="preserve">прочее </t>
  </si>
  <si>
    <t xml:space="preserve">Доступ к информационно-справочной поддержке </t>
  </si>
  <si>
    <t>ПО ПОСТУПЛЕНИЯМ И ВЫПЛАТАМ УЧРЕЖДЕНИЯ на 2017</t>
  </si>
  <si>
    <t>Обслуживание бух.программ</t>
  </si>
  <si>
    <t>электронный документооборот</t>
  </si>
  <si>
    <t>запрвка катриджей, обслуживание компьют.оборудования</t>
  </si>
  <si>
    <t>Объемы закупоемой продукции на 2017 год</t>
  </si>
  <si>
    <t>план на 2017</t>
  </si>
  <si>
    <t>план на 2018</t>
  </si>
  <si>
    <t>план на 2019</t>
  </si>
  <si>
    <t>.032 0709 52 Ц 01 00160 611 241 003   -  .032100000</t>
  </si>
  <si>
    <t>.032 0709 52 Ц 01 00160 611 241 013 - 032100100</t>
  </si>
  <si>
    <t>на 01 января 2017 г</t>
  </si>
  <si>
    <t>таблица 2</t>
  </si>
  <si>
    <t>Код строки</t>
  </si>
  <si>
    <t>код субсидии</t>
  </si>
  <si>
    <t>отраслевой код</t>
  </si>
  <si>
    <t>кфср</t>
  </si>
  <si>
    <t xml:space="preserve">
(КОСГУ)</t>
  </si>
  <si>
    <t>Объем финансового обеспечения, руб. (с точностью до двух знаков после запятой — 0,00)</t>
  </si>
  <si>
    <t>всего</t>
  </si>
  <si>
    <t>в том числе:</t>
  </si>
  <si>
    <t>субсидии на финансовое обеспечение выполнения муниципального задания</t>
  </si>
  <si>
    <t>субсидии на финан-совое обес-печение государст-венного задания из бюджета Федераль-ного фонда обязатель-ного меди-цинского страхова-ния</t>
  </si>
  <si>
    <t>субсидии, предос-тавляе-мые в соответ-ствии с абзацем вторым пункта 1 статьи 78.1 Бюджет-ного кодекса РФ</t>
  </si>
  <si>
    <t>суб-сидии на осущ. кап. вло-же-ний</t>
  </si>
  <si>
    <t>средст-ва обяз. мед. страхо-вания</t>
  </si>
  <si>
    <t>Поступления от оказания услуг (выполнения работ) на плат-ной основе и от иной приносящей доход дея-тельности</t>
  </si>
  <si>
    <t>из них гранты</t>
  </si>
  <si>
    <t>3</t>
  </si>
  <si>
    <t>5</t>
  </si>
  <si>
    <t>7</t>
  </si>
  <si>
    <t>5.1</t>
  </si>
  <si>
    <t>Поступления от доходов, всего:</t>
  </si>
  <si>
    <t>100</t>
  </si>
  <si>
    <t>х</t>
  </si>
  <si>
    <t>в том числе: доходы от собственности</t>
  </si>
  <si>
    <t>110</t>
  </si>
  <si>
    <t xml:space="preserve">Поступление средств от оказания платных услуг </t>
  </si>
  <si>
    <t>.000000500</t>
  </si>
  <si>
    <t>.00000000000000000</t>
  </si>
  <si>
    <t>130</t>
  </si>
  <si>
    <t>питание сотрудников</t>
  </si>
  <si>
    <t>практика студентов</t>
  </si>
  <si>
    <t xml:space="preserve">Спонсорские и благотворительные средства- </t>
  </si>
  <si>
    <t>180</t>
  </si>
  <si>
    <t>доходы от оказания услуг, работ</t>
  </si>
  <si>
    <t>120</t>
  </si>
  <si>
    <t xml:space="preserve">Услуга N 1    муниципальное задание на выполнение муниципальной услуги -  дополнительное образование детей </t>
  </si>
  <si>
    <t>Услуга N 2    муниципальное задание на содержание имущества</t>
  </si>
  <si>
    <t xml:space="preserve">Услуга N 3     мунципальное задание на содержание имущества </t>
  </si>
  <si>
    <t>.032100006</t>
  </si>
  <si>
    <t>доходы от штрафов, пеней, иных сумм принудительного изъятия</t>
  </si>
  <si>
    <t xml:space="preserve">безвозмездные поступления от над-национальных организаций, прави-тельств иностранных государств, международных финансовых орга-низаций </t>
  </si>
  <si>
    <t>140</t>
  </si>
  <si>
    <t>иные субсидии, предоставленные из бюджета</t>
  </si>
  <si>
    <t>150</t>
  </si>
  <si>
    <t>Субсидия за счет средств областного бюджета по компенсации родителям (законным представителям) части родительской платы за присмотр и уход за детьми в образовательных организациях Ленинградской области,реализующих основную образовательную программу дошкольного образования</t>
  </si>
  <si>
    <t>.032102355</t>
  </si>
  <si>
    <t>14130020000000000</t>
  </si>
  <si>
    <t>прочие доходы</t>
  </si>
  <si>
    <t>160</t>
  </si>
  <si>
    <t>доходы от операций с активами</t>
  </si>
  <si>
    <t>Выплаты по расходам, всего:</t>
  </si>
  <si>
    <t>200</t>
  </si>
  <si>
    <t>в том числе на: выплаты персоналу всего:</t>
  </si>
  <si>
    <t>210</t>
  </si>
  <si>
    <t>из них: оплата труда и начисления на выплаты по оплате труда</t>
  </si>
  <si>
    <t>211</t>
  </si>
  <si>
    <t>из них: социальные и иные выплаты населению, всего</t>
  </si>
  <si>
    <t>220</t>
  </si>
  <si>
    <t>из них: уплату налогов, сборов и иных платежей, всего</t>
  </si>
  <si>
    <t>230</t>
  </si>
  <si>
    <t>из них: безвозмездные перечисления организациям</t>
  </si>
  <si>
    <t>240</t>
  </si>
  <si>
    <t>x</t>
  </si>
  <si>
    <t>.0701</t>
  </si>
  <si>
    <t>111</t>
  </si>
  <si>
    <t>212</t>
  </si>
  <si>
    <t>112</t>
  </si>
  <si>
    <t>213</t>
  </si>
  <si>
    <t>119</t>
  </si>
  <si>
    <t>221</t>
  </si>
  <si>
    <t>244</t>
  </si>
  <si>
    <t>222</t>
  </si>
  <si>
    <t>226</t>
  </si>
  <si>
    <t>290</t>
  </si>
  <si>
    <t>310</t>
  </si>
  <si>
    <t>340</t>
  </si>
  <si>
    <t>223</t>
  </si>
  <si>
    <t>225</t>
  </si>
  <si>
    <t>851</t>
  </si>
  <si>
    <t>853</t>
  </si>
  <si>
    <t>.032 1004 53 3 04 71360 612 241 015 3002</t>
  </si>
  <si>
    <t>1004</t>
  </si>
  <si>
    <t>прочие расходы (кроме рас ходов на закупку товаров, работ, услуг)</t>
  </si>
  <si>
    <t>250</t>
  </si>
  <si>
    <t>Выплаты по расходам на закупку товаров, работ, услуг всего по 44- ФЗ</t>
  </si>
  <si>
    <t>0001</t>
  </si>
  <si>
    <t>расходы на оплату контрактов заключенных до начала очередного финансового года</t>
  </si>
  <si>
    <t>1001</t>
  </si>
  <si>
    <t>расходы на закупку товаров, работ, услуг, всего</t>
  </si>
  <si>
    <t>2001</t>
  </si>
  <si>
    <t>Поступление финансовых активов, всего:</t>
  </si>
  <si>
    <t>300</t>
  </si>
  <si>
    <t>из них: увеличение остатков средств</t>
  </si>
  <si>
    <t>прочие поступления</t>
  </si>
  <si>
    <t>320</t>
  </si>
  <si>
    <t>Выбытие финансовых активов, всего</t>
  </si>
  <si>
    <t>400</t>
  </si>
  <si>
    <t>Из них: 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</si>
  <si>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</si>
  <si>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</si>
  <si>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</si>
  <si>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</si>
  <si>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</si>
  <si>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</si>
  <si>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</si>
  <si>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Руководитель муниципального учреждения ___________ ______________________</t>
  </si>
  <si>
    <t>Показатели по поступлениям и выплатам учреждения (подразделения) МБУ "Бокситогорский ЦППМиСП"</t>
  </si>
  <si>
    <t>.0709</t>
  </si>
  <si>
    <t xml:space="preserve"> .032 0709 52 Ц 01 00160 611 241 003      </t>
  </si>
  <si>
    <t>.032 0709 52 Ц 01 00160 611 241 013</t>
  </si>
  <si>
    <t>.032 0709 52 Ц 01 00170  611 241 000</t>
  </si>
  <si>
    <t>.032 0709 52 Ц 01 00160 611 241 000 003 100   -  .032100000</t>
  </si>
  <si>
    <t>.032 0709 52 Ц 01 00160  611 241 000 - 000000500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</si>
</sst>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[$-FC19]d\ mmmm\ yyyy\ &quot;г.&quot;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6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u val="single"/>
      <sz val="10"/>
      <name val="Times New Roman"/>
      <family val="1"/>
    </font>
    <font>
      <sz val="10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72" fontId="4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72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72" fontId="0" fillId="0" borderId="10" xfId="0" applyNumberFormat="1" applyFont="1" applyFill="1" applyBorder="1" applyAlignment="1">
      <alignment wrapText="1"/>
    </xf>
    <xf numFmtId="17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72" fontId="0" fillId="0" borderId="10" xfId="0" applyNumberFormat="1" applyFill="1" applyBorder="1" applyAlignment="1">
      <alignment wrapText="1"/>
    </xf>
    <xf numFmtId="172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2" fontId="8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172" fontId="8" fillId="0" borderId="1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4" fontId="0" fillId="34" borderId="10" xfId="0" applyNumberFormat="1" applyFill="1" applyBorder="1" applyAlignment="1">
      <alignment wrapText="1"/>
    </xf>
    <xf numFmtId="0" fontId="0" fillId="34" borderId="0" xfId="0" applyFill="1" applyAlignment="1">
      <alignment/>
    </xf>
    <xf numFmtId="4" fontId="12" fillId="0" borderId="10" xfId="0" applyNumberFormat="1" applyFont="1" applyBorder="1" applyAlignment="1">
      <alignment horizontal="right" wrapText="1"/>
    </xf>
    <xf numFmtId="4" fontId="12" fillId="0" borderId="10" xfId="0" applyNumberFormat="1" applyFont="1" applyFill="1" applyBorder="1" applyAlignment="1">
      <alignment wrapText="1"/>
    </xf>
    <xf numFmtId="4" fontId="12" fillId="0" borderId="10" xfId="0" applyNumberFormat="1" applyFont="1" applyBorder="1" applyAlignment="1">
      <alignment wrapText="1"/>
    </xf>
    <xf numFmtId="172" fontId="12" fillId="0" borderId="10" xfId="0" applyNumberFormat="1" applyFont="1" applyBorder="1" applyAlignment="1">
      <alignment wrapText="1"/>
    </xf>
    <xf numFmtId="4" fontId="14" fillId="0" borderId="10" xfId="0" applyNumberFormat="1" applyFont="1" applyBorder="1" applyAlignment="1">
      <alignment horizontal="right" vertical="center" wrapText="1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wrapText="1"/>
    </xf>
    <xf numFmtId="4" fontId="13" fillId="34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72" fontId="0" fillId="33" borderId="10" xfId="0" applyNumberForma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72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72" fontId="4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12" xfId="0" applyNumberForma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6" xfId="0" applyFill="1" applyBorder="1" applyAlignment="1">
      <alignment wrapText="1"/>
    </xf>
    <xf numFmtId="172" fontId="0" fillId="0" borderId="11" xfId="0" applyNumberForma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/>
    </xf>
    <xf numFmtId="9" fontId="0" fillId="0" borderId="0" xfId="0" applyNumberFormat="1" applyAlignment="1">
      <alignment horizontal="center"/>
    </xf>
    <xf numFmtId="172" fontId="0" fillId="0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35" borderId="0" xfId="0" applyNumberFormat="1" applyFill="1" applyAlignment="1">
      <alignment/>
    </xf>
    <xf numFmtId="0" fontId="0" fillId="36" borderId="0" xfId="0" applyFill="1" applyAlignment="1">
      <alignment/>
    </xf>
    <xf numFmtId="0" fontId="16" fillId="34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4" fontId="15" fillId="37" borderId="14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wrapText="1"/>
    </xf>
    <xf numFmtId="0" fontId="15" fillId="34" borderId="14" xfId="0" applyFont="1" applyFill="1" applyBorder="1" applyAlignment="1">
      <alignment wrapText="1"/>
    </xf>
    <xf numFmtId="0" fontId="15" fillId="34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15" fillId="37" borderId="14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4" fontId="15" fillId="37" borderId="14" xfId="0" applyNumberFormat="1" applyFont="1" applyFill="1" applyBorder="1" applyAlignment="1">
      <alignment horizontal="righ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wrapText="1"/>
    </xf>
    <xf numFmtId="0" fontId="0" fillId="38" borderId="10" xfId="0" applyFill="1" applyBorder="1" applyAlignment="1">
      <alignment horizontal="center" wrapText="1"/>
    </xf>
    <xf numFmtId="4" fontId="0" fillId="38" borderId="10" xfId="0" applyNumberFormat="1" applyFill="1" applyBorder="1" applyAlignment="1">
      <alignment wrapText="1"/>
    </xf>
    <xf numFmtId="0" fontId="0" fillId="38" borderId="0" xfId="0" applyFill="1" applyAlignment="1">
      <alignment/>
    </xf>
    <xf numFmtId="172" fontId="0" fillId="0" borderId="10" xfId="0" applyNumberFormat="1" applyBorder="1" applyAlignment="1">
      <alignment/>
    </xf>
    <xf numFmtId="172" fontId="0" fillId="39" borderId="10" xfId="0" applyNumberFormat="1" applyFill="1" applyBorder="1" applyAlignment="1">
      <alignment wrapText="1"/>
    </xf>
    <xf numFmtId="0" fontId="0" fillId="38" borderId="10" xfId="0" applyFill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0" fontId="19" fillId="39" borderId="10" xfId="0" applyFont="1" applyFill="1" applyBorder="1" applyAlignment="1">
      <alignment horizontal="left"/>
    </xf>
    <xf numFmtId="49" fontId="19" fillId="39" borderId="10" xfId="0" applyNumberFormat="1" applyFont="1" applyFill="1" applyBorder="1" applyAlignment="1">
      <alignment horizontal="center"/>
    </xf>
    <xf numFmtId="0" fontId="19" fillId="39" borderId="10" xfId="0" applyFont="1" applyFill="1" applyBorder="1" applyAlignment="1">
      <alignment horizontal="center"/>
    </xf>
    <xf numFmtId="4" fontId="19" fillId="39" borderId="10" xfId="0" applyNumberFormat="1" applyFont="1" applyFill="1" applyBorder="1" applyAlignment="1">
      <alignment horizontal="right"/>
    </xf>
    <xf numFmtId="4" fontId="19" fillId="39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right"/>
    </xf>
    <xf numFmtId="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wrapText="1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left"/>
    </xf>
    <xf numFmtId="2" fontId="19" fillId="0" borderId="10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right"/>
    </xf>
    <xf numFmtId="0" fontId="22" fillId="13" borderId="10" xfId="0" applyFont="1" applyFill="1" applyBorder="1" applyAlignment="1">
      <alignment horizontal="left"/>
    </xf>
    <xf numFmtId="49" fontId="22" fillId="13" borderId="10" xfId="0" applyNumberFormat="1" applyFont="1" applyFill="1" applyBorder="1" applyAlignment="1">
      <alignment horizontal="center"/>
    </xf>
    <xf numFmtId="2" fontId="19" fillId="13" borderId="10" xfId="0" applyNumberFormat="1" applyFont="1" applyFill="1" applyBorder="1" applyAlignment="1">
      <alignment horizontal="center"/>
    </xf>
    <xf numFmtId="4" fontId="22" fillId="13" borderId="10" xfId="0" applyNumberFormat="1" applyFont="1" applyFill="1" applyBorder="1" applyAlignment="1">
      <alignment horizontal="right"/>
    </xf>
    <xf numFmtId="0" fontId="23" fillId="40" borderId="10" xfId="0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2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9" fontId="24" fillId="39" borderId="10" xfId="0" applyNumberFormat="1" applyFont="1" applyFill="1" applyBorder="1" applyAlignment="1">
      <alignment horizontal="center"/>
    </xf>
    <xf numFmtId="4" fontId="24" fillId="39" borderId="10" xfId="0" applyNumberFormat="1" applyFont="1" applyFill="1" applyBorder="1" applyAlignment="1">
      <alignment horizontal="right"/>
    </xf>
    <xf numFmtId="0" fontId="19" fillId="39" borderId="10" xfId="0" applyFont="1" applyFill="1" applyBorder="1" applyAlignment="1">
      <alignment horizontal="right"/>
    </xf>
    <xf numFmtId="0" fontId="25" fillId="13" borderId="10" xfId="0" applyFont="1" applyFill="1" applyBorder="1" applyAlignment="1">
      <alignment horizontal="left" wrapText="1"/>
    </xf>
    <xf numFmtId="49" fontId="24" fillId="13" borderId="10" xfId="0" applyNumberFormat="1" applyFont="1" applyFill="1" applyBorder="1" applyAlignment="1">
      <alignment horizontal="center"/>
    </xf>
    <xf numFmtId="49" fontId="24" fillId="13" borderId="10" xfId="0" applyNumberFormat="1" applyFont="1" applyFill="1" applyBorder="1" applyAlignment="1">
      <alignment horizontal="center" vertical="center"/>
    </xf>
    <xf numFmtId="4" fontId="22" fillId="13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6" fillId="39" borderId="10" xfId="0" applyFont="1" applyFill="1" applyBorder="1" applyAlignment="1">
      <alignment horizontal="left"/>
    </xf>
    <xf numFmtId="49" fontId="26" fillId="39" borderId="10" xfId="0" applyNumberFormat="1" applyFont="1" applyFill="1" applyBorder="1" applyAlignment="1">
      <alignment horizontal="center"/>
    </xf>
    <xf numFmtId="49" fontId="24" fillId="39" borderId="10" xfId="0" applyNumberFormat="1" applyFont="1" applyFill="1" applyBorder="1" applyAlignment="1">
      <alignment horizontal="center" vertical="center"/>
    </xf>
    <xf numFmtId="4" fontId="26" fillId="39" borderId="10" xfId="0" applyNumberFormat="1" applyFont="1" applyFill="1" applyBorder="1" applyAlignment="1">
      <alignment horizontal="right"/>
    </xf>
    <xf numFmtId="4" fontId="26" fillId="39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8" fillId="0" borderId="0" xfId="0" applyFont="1" applyAlignment="1">
      <alignment horizontal="justify"/>
    </xf>
    <xf numFmtId="0" fontId="19" fillId="0" borderId="11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1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vertical="center"/>
    </xf>
    <xf numFmtId="49" fontId="19" fillId="0" borderId="12" xfId="0" applyNumberFormat="1" applyFont="1" applyFill="1" applyBorder="1" applyAlignment="1">
      <alignment/>
    </xf>
    <xf numFmtId="4" fontId="19" fillId="38" borderId="10" xfId="0" applyNumberFormat="1" applyFont="1" applyFill="1" applyBorder="1" applyAlignment="1">
      <alignment horizontal="right"/>
    </xf>
    <xf numFmtId="49" fontId="19" fillId="38" borderId="10" xfId="0" applyNumberFormat="1" applyFont="1" applyFill="1" applyBorder="1" applyAlignment="1">
      <alignment horizontal="center"/>
    </xf>
    <xf numFmtId="172" fontId="0" fillId="39" borderId="10" xfId="0" applyNumberFormat="1" applyFont="1" applyFill="1" applyBorder="1" applyAlignment="1">
      <alignment wrapText="1"/>
    </xf>
    <xf numFmtId="0" fontId="3" fillId="39" borderId="13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172" fontId="8" fillId="39" borderId="10" xfId="0" applyNumberFormat="1" applyFont="1" applyFill="1" applyBorder="1" applyAlignment="1">
      <alignment wrapText="1"/>
    </xf>
    <xf numFmtId="0" fontId="0" fillId="39" borderId="13" xfId="0" applyFill="1" applyBorder="1" applyAlignment="1">
      <alignment/>
    </xf>
    <xf numFmtId="0" fontId="2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22" fillId="39" borderId="13" xfId="0" applyFont="1" applyFill="1" applyBorder="1" applyAlignment="1">
      <alignment horizontal="left" wrapText="1"/>
    </xf>
    <xf numFmtId="0" fontId="22" fillId="39" borderId="14" xfId="0" applyFont="1" applyFill="1" applyBorder="1" applyAlignment="1">
      <alignment horizontal="left" wrapText="1"/>
    </xf>
    <xf numFmtId="0" fontId="19" fillId="39" borderId="14" xfId="0" applyFont="1" applyFill="1" applyBorder="1" applyAlignment="1">
      <alignment horizontal="left" wrapText="1"/>
    </xf>
    <xf numFmtId="0" fontId="22" fillId="39" borderId="13" xfId="0" applyFont="1" applyFill="1" applyBorder="1" applyAlignment="1">
      <alignment horizontal="left"/>
    </xf>
    <xf numFmtId="0" fontId="22" fillId="39" borderId="14" xfId="0" applyFont="1" applyFill="1" applyBorder="1" applyAlignment="1">
      <alignment horizontal="left"/>
    </xf>
    <xf numFmtId="4" fontId="19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tabSelected="1" view="pageBreakPreview" zoomScaleSheetLayoutView="100" zoomScalePageLayoutView="0" workbookViewId="0" topLeftCell="A5">
      <selection activeCell="A39" sqref="A39"/>
    </sheetView>
  </sheetViews>
  <sheetFormatPr defaultColWidth="9.00390625" defaultRowHeight="12.75"/>
  <cols>
    <col min="1" max="1" width="50.25390625" style="75" customWidth="1"/>
    <col min="2" max="2" width="12.375" style="0" customWidth="1"/>
    <col min="3" max="3" width="10.75390625" style="0" customWidth="1"/>
    <col min="4" max="4" width="11.25390625" style="2" customWidth="1"/>
    <col min="5" max="5" width="13.375" style="0" customWidth="1"/>
    <col min="6" max="6" width="15.25390625" style="6" customWidth="1"/>
    <col min="7" max="7" width="17.875" style="6" customWidth="1"/>
    <col min="8" max="8" width="19.75390625" style="6" customWidth="1"/>
    <col min="9" max="16384" width="9.125" style="6" customWidth="1"/>
  </cols>
  <sheetData>
    <row r="1" spans="1:3" ht="15.75">
      <c r="A1" s="89"/>
      <c r="B1" s="1"/>
      <c r="C1" s="1"/>
    </row>
    <row r="2" spans="2:4" ht="12.75">
      <c r="B2" s="7" t="s">
        <v>130</v>
      </c>
      <c r="C2" s="7"/>
      <c r="D2" s="8"/>
    </row>
    <row r="3" spans="1:5" ht="31.5">
      <c r="A3" s="28" t="s">
        <v>142</v>
      </c>
      <c r="B3" s="3"/>
      <c r="C3" s="3"/>
      <c r="D3" s="4"/>
      <c r="E3" s="4"/>
    </row>
    <row r="4" spans="1:5" ht="16.5" customHeight="1">
      <c r="A4" s="214"/>
      <c r="B4" s="214"/>
      <c r="C4" s="214"/>
      <c r="D4" s="214"/>
      <c r="E4" s="214"/>
    </row>
    <row r="5" spans="1:5" ht="12.75">
      <c r="A5" s="12"/>
      <c r="B5" s="5"/>
      <c r="C5" s="5"/>
      <c r="D5" s="4"/>
      <c r="E5" s="5"/>
    </row>
    <row r="6" spans="1:8" ht="21.75" customHeight="1">
      <c r="A6" s="215" t="s">
        <v>2</v>
      </c>
      <c r="B6" s="216" t="s">
        <v>26</v>
      </c>
      <c r="C6" s="222" t="s">
        <v>131</v>
      </c>
      <c r="D6" s="217" t="s">
        <v>27</v>
      </c>
      <c r="E6" s="215" t="s">
        <v>28</v>
      </c>
      <c r="F6" s="220" t="s">
        <v>97</v>
      </c>
      <c r="G6" s="219" t="s">
        <v>29</v>
      </c>
      <c r="H6" s="219"/>
    </row>
    <row r="7" spans="1:8" ht="49.5" customHeight="1">
      <c r="A7" s="215"/>
      <c r="B7" s="216"/>
      <c r="C7" s="223"/>
      <c r="D7" s="217"/>
      <c r="E7" s="218"/>
      <c r="F7" s="221"/>
      <c r="G7" s="29" t="s">
        <v>98</v>
      </c>
      <c r="H7" s="19" t="s">
        <v>99</v>
      </c>
    </row>
    <row r="8" spans="1:8" ht="12.75" customHeight="1">
      <c r="A8" s="215"/>
      <c r="B8" s="216"/>
      <c r="C8" s="224"/>
      <c r="D8" s="217"/>
      <c r="E8" s="9" t="s">
        <v>30</v>
      </c>
      <c r="F8" s="78"/>
      <c r="G8" s="54"/>
      <c r="H8" s="54"/>
    </row>
    <row r="9" spans="1:8" ht="14.25" customHeight="1" hidden="1">
      <c r="A9" s="11" t="s">
        <v>31</v>
      </c>
      <c r="B9" s="83"/>
      <c r="C9" s="83"/>
      <c r="D9" s="13"/>
      <c r="E9" s="14">
        <f>SUM(E10:E20)</f>
        <v>0</v>
      </c>
      <c r="F9" s="78"/>
      <c r="G9" s="54"/>
      <c r="H9" s="54"/>
    </row>
    <row r="10" spans="1:8" ht="28.5" customHeight="1" hidden="1">
      <c r="A10" s="15" t="s">
        <v>32</v>
      </c>
      <c r="B10" s="84" t="s">
        <v>33</v>
      </c>
      <c r="C10" s="84"/>
      <c r="D10" s="16">
        <v>306</v>
      </c>
      <c r="E10" s="17">
        <v>0</v>
      </c>
      <c r="F10" s="78"/>
      <c r="G10" s="54"/>
      <c r="H10" s="54"/>
    </row>
    <row r="11" spans="1:8" ht="37.5" customHeight="1" hidden="1">
      <c r="A11" s="15" t="s">
        <v>34</v>
      </c>
      <c r="B11" s="84" t="s">
        <v>35</v>
      </c>
      <c r="C11" s="84"/>
      <c r="D11" s="16">
        <v>306</v>
      </c>
      <c r="E11" s="17">
        <v>0</v>
      </c>
      <c r="F11" s="78"/>
      <c r="G11" s="54"/>
      <c r="H11" s="54"/>
    </row>
    <row r="12" spans="1:8" ht="15.75" customHeight="1" hidden="1">
      <c r="A12" s="15" t="s">
        <v>36</v>
      </c>
      <c r="B12" s="84" t="s">
        <v>37</v>
      </c>
      <c r="C12" s="84"/>
      <c r="D12" s="18">
        <v>341</v>
      </c>
      <c r="E12" s="17">
        <v>0</v>
      </c>
      <c r="F12" s="78"/>
      <c r="G12" s="54"/>
      <c r="H12" s="54"/>
    </row>
    <row r="13" spans="1:8" ht="29.25" customHeight="1" hidden="1">
      <c r="A13" s="19" t="s">
        <v>38</v>
      </c>
      <c r="B13" s="85" t="s">
        <v>39</v>
      </c>
      <c r="C13" s="85"/>
      <c r="D13" s="18">
        <v>100</v>
      </c>
      <c r="E13" s="20">
        <v>0</v>
      </c>
      <c r="F13" s="78"/>
      <c r="G13" s="54"/>
      <c r="H13" s="54"/>
    </row>
    <row r="14" spans="1:8" ht="27" customHeight="1" hidden="1">
      <c r="A14" s="19" t="s">
        <v>40</v>
      </c>
      <c r="B14" s="85" t="s">
        <v>41</v>
      </c>
      <c r="C14" s="85"/>
      <c r="D14" s="18">
        <v>404</v>
      </c>
      <c r="E14" s="20"/>
      <c r="F14" s="78"/>
      <c r="G14" s="54"/>
      <c r="H14" s="54"/>
    </row>
    <row r="15" spans="1:8" ht="31.5" customHeight="1" hidden="1">
      <c r="A15" s="19" t="s">
        <v>42</v>
      </c>
      <c r="B15" s="85" t="s">
        <v>43</v>
      </c>
      <c r="C15" s="85"/>
      <c r="D15" s="18">
        <v>100</v>
      </c>
      <c r="E15" s="20"/>
      <c r="F15" s="78"/>
      <c r="G15" s="54"/>
      <c r="H15" s="54"/>
    </row>
    <row r="16" spans="1:8" ht="30.75" customHeight="1" hidden="1">
      <c r="A16" s="19" t="s">
        <v>44</v>
      </c>
      <c r="B16" s="85" t="s">
        <v>45</v>
      </c>
      <c r="C16" s="85"/>
      <c r="D16" s="18">
        <v>100</v>
      </c>
      <c r="E16" s="20"/>
      <c r="F16" s="78"/>
      <c r="G16" s="54"/>
      <c r="H16" s="54"/>
    </row>
    <row r="17" spans="1:8" ht="25.5" customHeight="1" hidden="1">
      <c r="A17" s="19" t="s">
        <v>46</v>
      </c>
      <c r="B17" s="85" t="s">
        <v>47</v>
      </c>
      <c r="C17" s="85"/>
      <c r="D17" s="18">
        <v>100</v>
      </c>
      <c r="E17" s="20"/>
      <c r="F17" s="78"/>
      <c r="G17" s="54"/>
      <c r="H17" s="54"/>
    </row>
    <row r="18" spans="1:8" ht="45" customHeight="1" hidden="1">
      <c r="A18" s="19" t="s">
        <v>48</v>
      </c>
      <c r="B18" s="85" t="s">
        <v>49</v>
      </c>
      <c r="C18" s="85"/>
      <c r="D18" s="18">
        <v>100</v>
      </c>
      <c r="E18" s="21"/>
      <c r="F18" s="78"/>
      <c r="G18" s="54"/>
      <c r="H18" s="54"/>
    </row>
    <row r="19" spans="1:8" ht="38.25" customHeight="1" hidden="1">
      <c r="A19" s="19" t="s">
        <v>50</v>
      </c>
      <c r="B19" s="84" t="s">
        <v>51</v>
      </c>
      <c r="C19" s="84"/>
      <c r="D19" s="18">
        <v>100</v>
      </c>
      <c r="E19" s="22"/>
      <c r="F19" s="78"/>
      <c r="G19" s="54"/>
      <c r="H19" s="54"/>
    </row>
    <row r="20" spans="1:8" ht="30.75" customHeight="1" hidden="1">
      <c r="A20" s="23" t="s">
        <v>52</v>
      </c>
      <c r="B20" s="86" t="s">
        <v>53</v>
      </c>
      <c r="C20" s="86"/>
      <c r="D20" s="24">
        <v>100</v>
      </c>
      <c r="E20" s="21"/>
      <c r="F20" s="78"/>
      <c r="G20" s="54"/>
      <c r="H20" s="54"/>
    </row>
    <row r="21" spans="1:8" ht="38.25" customHeight="1" hidden="1">
      <c r="A21" s="11" t="s">
        <v>54</v>
      </c>
      <c r="B21" s="83"/>
      <c r="C21" s="83"/>
      <c r="D21" s="13" t="s">
        <v>5</v>
      </c>
      <c r="E21" s="14">
        <f>SUM(E22:E25)</f>
        <v>0</v>
      </c>
      <c r="F21" s="78"/>
      <c r="G21" s="54"/>
      <c r="H21" s="54"/>
    </row>
    <row r="22" spans="1:8" ht="25.5" hidden="1">
      <c r="A22" s="12" t="s">
        <v>55</v>
      </c>
      <c r="B22" s="83"/>
      <c r="C22" s="83"/>
      <c r="D22" s="13"/>
      <c r="E22" s="20">
        <v>0</v>
      </c>
      <c r="F22" s="78"/>
      <c r="G22" s="54"/>
      <c r="H22" s="54"/>
    </row>
    <row r="23" spans="1:8" ht="25.5" hidden="1">
      <c r="A23" s="19" t="s">
        <v>56</v>
      </c>
      <c r="B23" s="85"/>
      <c r="C23" s="85"/>
      <c r="D23" s="25"/>
      <c r="E23" s="20"/>
      <c r="F23" s="78"/>
      <c r="G23" s="54"/>
      <c r="H23" s="54"/>
    </row>
    <row r="24" spans="1:8" ht="12.75" hidden="1">
      <c r="A24" s="19" t="s">
        <v>57</v>
      </c>
      <c r="B24" s="85"/>
      <c r="C24" s="85"/>
      <c r="D24" s="25"/>
      <c r="E24" s="20"/>
      <c r="F24" s="78"/>
      <c r="G24" s="54"/>
      <c r="H24" s="54"/>
    </row>
    <row r="25" spans="1:8" ht="12.75" customHeight="1" hidden="1">
      <c r="A25" s="12" t="s">
        <v>58</v>
      </c>
      <c r="B25" s="83"/>
      <c r="C25" s="83"/>
      <c r="D25" s="13" t="s">
        <v>5</v>
      </c>
      <c r="E25" s="26">
        <v>0</v>
      </c>
      <c r="F25" s="78"/>
      <c r="G25" s="54"/>
      <c r="H25" s="54"/>
    </row>
    <row r="26" spans="1:8" ht="13.5" customHeight="1" hidden="1">
      <c r="A26" s="12" t="s">
        <v>59</v>
      </c>
      <c r="B26" s="83"/>
      <c r="C26" s="83"/>
      <c r="D26" s="13"/>
      <c r="E26" s="27"/>
      <c r="F26" s="78"/>
      <c r="G26" s="54"/>
      <c r="H26" s="54"/>
    </row>
    <row r="27" spans="1:8" ht="15.75">
      <c r="A27" s="28" t="s">
        <v>100</v>
      </c>
      <c r="B27" s="83"/>
      <c r="C27" s="83"/>
      <c r="D27" s="13"/>
      <c r="E27" s="39">
        <f>SUM(E29:E94)</f>
        <v>520600</v>
      </c>
      <c r="F27" s="78"/>
      <c r="G27" s="54"/>
      <c r="H27" s="55"/>
    </row>
    <row r="28" spans="1:8" ht="12.75">
      <c r="A28" s="228" t="s">
        <v>260</v>
      </c>
      <c r="B28" s="228"/>
      <c r="C28" s="228"/>
      <c r="D28" s="228"/>
      <c r="E28" s="228"/>
      <c r="F28" s="78"/>
      <c r="G28" s="54"/>
      <c r="H28" s="54"/>
    </row>
    <row r="29" spans="1:8" ht="12.75">
      <c r="A29" s="12" t="s">
        <v>12</v>
      </c>
      <c r="B29" s="83" t="s">
        <v>76</v>
      </c>
      <c r="C29" s="83">
        <v>244</v>
      </c>
      <c r="D29" s="13">
        <v>221</v>
      </c>
      <c r="E29" s="209">
        <v>35400</v>
      </c>
      <c r="F29" s="213" t="s">
        <v>101</v>
      </c>
      <c r="G29" s="54"/>
      <c r="H29" s="54"/>
    </row>
    <row r="30" spans="1:8" ht="12.75">
      <c r="A30" s="12" t="s">
        <v>12</v>
      </c>
      <c r="B30" s="83" t="s">
        <v>76</v>
      </c>
      <c r="C30" s="83"/>
      <c r="D30" s="13">
        <v>221</v>
      </c>
      <c r="E30" s="133"/>
      <c r="F30" s="210" t="s">
        <v>101</v>
      </c>
      <c r="G30" s="54"/>
      <c r="H30" s="123"/>
    </row>
    <row r="31" spans="1:8" ht="33" customHeight="1">
      <c r="A31" s="12" t="s">
        <v>93</v>
      </c>
      <c r="B31" s="83" t="s">
        <v>76</v>
      </c>
      <c r="C31" s="83"/>
      <c r="D31" s="13">
        <v>221</v>
      </c>
      <c r="E31" s="133"/>
      <c r="F31" s="211" t="s">
        <v>101</v>
      </c>
      <c r="G31" s="65"/>
      <c r="H31" s="122"/>
    </row>
    <row r="32" spans="1:8" ht="28.5" customHeight="1" hidden="1">
      <c r="A32" s="12" t="s">
        <v>13</v>
      </c>
      <c r="B32" s="83" t="s">
        <v>76</v>
      </c>
      <c r="C32" s="83"/>
      <c r="D32" s="13">
        <v>222</v>
      </c>
      <c r="E32" s="133"/>
      <c r="F32" s="211" t="s">
        <v>101</v>
      </c>
      <c r="G32" s="54"/>
      <c r="H32" s="79"/>
    </row>
    <row r="33" spans="1:8" ht="12.75" hidden="1">
      <c r="A33" s="12" t="s">
        <v>13</v>
      </c>
      <c r="B33" s="83" t="s">
        <v>76</v>
      </c>
      <c r="C33" s="83"/>
      <c r="D33" s="13">
        <v>222</v>
      </c>
      <c r="E33" s="133"/>
      <c r="F33" s="211" t="s">
        <v>101</v>
      </c>
      <c r="G33" s="54"/>
      <c r="H33" s="54"/>
    </row>
    <row r="34" spans="1:8" ht="12.75" hidden="1">
      <c r="A34" s="12" t="s">
        <v>14</v>
      </c>
      <c r="B34" s="83"/>
      <c r="C34" s="83"/>
      <c r="D34" s="13">
        <v>223</v>
      </c>
      <c r="E34" s="212"/>
      <c r="F34" s="213"/>
      <c r="G34" s="54"/>
      <c r="H34" s="54"/>
    </row>
    <row r="35" spans="1:8" ht="12.75" hidden="1">
      <c r="A35" s="12" t="s">
        <v>15</v>
      </c>
      <c r="B35" s="83"/>
      <c r="C35" s="83"/>
      <c r="D35" s="13">
        <v>224</v>
      </c>
      <c r="E35" s="133"/>
      <c r="F35" s="213"/>
      <c r="G35" s="54"/>
      <c r="H35" s="54"/>
    </row>
    <row r="36" spans="1:8" ht="12.75">
      <c r="A36" s="12" t="s">
        <v>132</v>
      </c>
      <c r="B36" s="83" t="s">
        <v>76</v>
      </c>
      <c r="C36" s="83"/>
      <c r="D36" s="13">
        <v>221</v>
      </c>
      <c r="E36" s="133"/>
      <c r="F36" s="211" t="s">
        <v>101</v>
      </c>
      <c r="G36" s="54"/>
      <c r="H36" s="123"/>
    </row>
    <row r="37" spans="1:8" ht="24.75" customHeight="1">
      <c r="A37" s="12" t="s">
        <v>137</v>
      </c>
      <c r="B37" s="83" t="s">
        <v>76</v>
      </c>
      <c r="C37" s="83"/>
      <c r="D37" s="13">
        <v>221</v>
      </c>
      <c r="E37" s="133"/>
      <c r="F37" s="211" t="s">
        <v>101</v>
      </c>
      <c r="G37" s="54"/>
      <c r="H37" s="123"/>
    </row>
    <row r="38" spans="1:8" ht="23.25" customHeight="1">
      <c r="A38" s="12" t="s">
        <v>139</v>
      </c>
      <c r="B38" s="83" t="s">
        <v>76</v>
      </c>
      <c r="C38" s="83">
        <v>244</v>
      </c>
      <c r="D38" s="13">
        <v>226</v>
      </c>
      <c r="E38" s="69">
        <v>85000</v>
      </c>
      <c r="F38" s="80" t="s">
        <v>101</v>
      </c>
      <c r="G38" s="54"/>
      <c r="H38" s="123"/>
    </row>
    <row r="39" spans="1:8" ht="23.25" customHeight="1">
      <c r="A39" s="12" t="s">
        <v>140</v>
      </c>
      <c r="B39" s="83" t="s">
        <v>76</v>
      </c>
      <c r="C39" s="83">
        <v>244</v>
      </c>
      <c r="D39" s="13">
        <v>226</v>
      </c>
      <c r="E39" s="69">
        <v>3500</v>
      </c>
      <c r="F39" s="80" t="s">
        <v>101</v>
      </c>
      <c r="G39" s="54"/>
      <c r="H39" s="123"/>
    </row>
    <row r="40" spans="1:8" s="59" customFormat="1" ht="15.75" customHeight="1">
      <c r="A40" s="57" t="s">
        <v>127</v>
      </c>
      <c r="B40" s="87" t="s">
        <v>76</v>
      </c>
      <c r="C40" s="87">
        <v>244</v>
      </c>
      <c r="D40" s="56">
        <v>226</v>
      </c>
      <c r="E40" s="69">
        <v>32300</v>
      </c>
      <c r="F40" s="80" t="s">
        <v>101</v>
      </c>
      <c r="G40" s="65"/>
      <c r="H40" s="65"/>
    </row>
    <row r="41" spans="1:8" ht="17.25" customHeight="1">
      <c r="A41" s="12" t="s">
        <v>17</v>
      </c>
      <c r="B41" s="83" t="s">
        <v>76</v>
      </c>
      <c r="C41" s="83">
        <v>244</v>
      </c>
      <c r="D41" s="13">
        <v>226</v>
      </c>
      <c r="E41" s="114">
        <v>17800</v>
      </c>
      <c r="F41" s="80" t="s">
        <v>101</v>
      </c>
      <c r="G41" s="54"/>
      <c r="H41" s="54"/>
    </row>
    <row r="42" spans="1:9" ht="26.25" customHeight="1">
      <c r="A42" s="12" t="s">
        <v>70</v>
      </c>
      <c r="B42" s="83" t="s">
        <v>76</v>
      </c>
      <c r="C42" s="83">
        <v>244</v>
      </c>
      <c r="D42" s="13" t="s">
        <v>69</v>
      </c>
      <c r="E42" s="113">
        <v>28000</v>
      </c>
      <c r="F42" s="80" t="s">
        <v>101</v>
      </c>
      <c r="G42" s="54"/>
      <c r="H42" s="68"/>
      <c r="I42" s="81"/>
    </row>
    <row r="43" spans="1:9" ht="20.25" customHeight="1">
      <c r="A43" s="228" t="s">
        <v>147</v>
      </c>
      <c r="B43" s="228"/>
      <c r="C43" s="228"/>
      <c r="D43" s="228"/>
      <c r="E43" s="228"/>
      <c r="F43" s="78"/>
      <c r="G43" s="54"/>
      <c r="H43" s="78"/>
      <c r="I43" s="81"/>
    </row>
    <row r="44" spans="1:8" ht="16.5" customHeight="1">
      <c r="A44" s="107" t="s">
        <v>14</v>
      </c>
      <c r="B44" s="109">
        <f>E45+E47</f>
        <v>31100</v>
      </c>
      <c r="C44" s="117">
        <v>244</v>
      </c>
      <c r="D44" s="108">
        <v>223</v>
      </c>
      <c r="E44" s="27"/>
      <c r="F44" s="54"/>
      <c r="G44" s="54"/>
      <c r="H44" s="54"/>
    </row>
    <row r="45" spans="1:8" ht="45" customHeight="1">
      <c r="A45" s="12" t="s">
        <v>133</v>
      </c>
      <c r="B45" s="83" t="s">
        <v>77</v>
      </c>
      <c r="C45" s="83"/>
      <c r="D45" s="13" t="s">
        <v>60</v>
      </c>
      <c r="E45" s="115">
        <v>18800</v>
      </c>
      <c r="F45" s="54" t="s">
        <v>102</v>
      </c>
      <c r="G45" s="127"/>
      <c r="H45" s="123"/>
    </row>
    <row r="46" spans="1:8" ht="23.25" customHeight="1" hidden="1">
      <c r="A46" s="12" t="s">
        <v>134</v>
      </c>
      <c r="B46" s="83" t="s">
        <v>77</v>
      </c>
      <c r="C46" s="83"/>
      <c r="D46" s="13" t="s">
        <v>60</v>
      </c>
      <c r="E46" s="115"/>
      <c r="F46" s="54" t="s">
        <v>102</v>
      </c>
      <c r="G46" s="54"/>
      <c r="H46" s="123"/>
    </row>
    <row r="47" spans="1:8" ht="23.25" customHeight="1">
      <c r="A47" s="12" t="s">
        <v>92</v>
      </c>
      <c r="B47" s="83" t="s">
        <v>77</v>
      </c>
      <c r="C47" s="83"/>
      <c r="D47" s="124">
        <v>223.02</v>
      </c>
      <c r="E47" s="115">
        <v>12300</v>
      </c>
      <c r="F47" s="54" t="s">
        <v>126</v>
      </c>
      <c r="G47" s="54"/>
      <c r="H47" s="123"/>
    </row>
    <row r="48" spans="1:8" ht="15.75" customHeight="1">
      <c r="A48" s="107" t="s">
        <v>84</v>
      </c>
      <c r="B48" s="109">
        <f>E49+E50+E51+E52</f>
        <v>61400</v>
      </c>
      <c r="C48" s="109"/>
      <c r="D48" s="108">
        <v>225</v>
      </c>
      <c r="E48" s="26"/>
      <c r="F48" s="54"/>
      <c r="G48" s="54"/>
      <c r="H48" s="54"/>
    </row>
    <row r="49" spans="1:8" s="59" customFormat="1" ht="22.5" customHeight="1">
      <c r="A49" s="57" t="s">
        <v>82</v>
      </c>
      <c r="B49" s="87" t="s">
        <v>77</v>
      </c>
      <c r="C49" s="118">
        <v>244</v>
      </c>
      <c r="D49" s="65"/>
      <c r="E49" s="113">
        <v>4700</v>
      </c>
      <c r="F49" s="80" t="s">
        <v>101</v>
      </c>
      <c r="G49" s="65"/>
      <c r="H49" s="125"/>
    </row>
    <row r="50" spans="1:8" s="59" customFormat="1" ht="22.5" customHeight="1">
      <c r="A50" s="57" t="s">
        <v>136</v>
      </c>
      <c r="B50" s="87" t="s">
        <v>77</v>
      </c>
      <c r="C50" s="118">
        <v>244</v>
      </c>
      <c r="D50" s="65"/>
      <c r="E50" s="113">
        <v>26100</v>
      </c>
      <c r="F50" s="80" t="s">
        <v>101</v>
      </c>
      <c r="G50" s="65"/>
      <c r="H50" s="66"/>
    </row>
    <row r="51" spans="1:8" s="59" customFormat="1" ht="24" customHeight="1">
      <c r="A51" s="57" t="s">
        <v>141</v>
      </c>
      <c r="B51" s="87" t="s">
        <v>77</v>
      </c>
      <c r="C51" s="118">
        <v>244</v>
      </c>
      <c r="D51" s="65"/>
      <c r="E51" s="113">
        <v>15000</v>
      </c>
      <c r="F51" s="80" t="s">
        <v>101</v>
      </c>
      <c r="G51" s="106"/>
      <c r="H51" s="125"/>
    </row>
    <row r="52" spans="1:8" ht="36.75" customHeight="1">
      <c r="A52" s="74" t="s">
        <v>91</v>
      </c>
      <c r="B52" s="83" t="s">
        <v>77</v>
      </c>
      <c r="C52" s="119">
        <v>244</v>
      </c>
      <c r="D52" s="54"/>
      <c r="E52" s="114">
        <v>15600</v>
      </c>
      <c r="F52" s="80" t="s">
        <v>101</v>
      </c>
      <c r="G52" s="54"/>
      <c r="H52" s="123"/>
    </row>
    <row r="53" spans="1:8" ht="13.5" customHeight="1" hidden="1">
      <c r="A53" s="12"/>
      <c r="B53" s="83"/>
      <c r="C53" s="120"/>
      <c r="D53" s="13"/>
      <c r="E53" s="69"/>
      <c r="F53" s="54"/>
      <c r="G53" s="54"/>
      <c r="H53" s="54"/>
    </row>
    <row r="54" spans="1:8" ht="13.5" customHeight="1" hidden="1">
      <c r="A54" s="12"/>
      <c r="B54" s="83"/>
      <c r="C54" s="120"/>
      <c r="D54" s="13"/>
      <c r="E54" s="69"/>
      <c r="F54" s="54"/>
      <c r="G54" s="54"/>
      <c r="H54" s="54"/>
    </row>
    <row r="55" spans="1:8" ht="13.5" customHeight="1" hidden="1">
      <c r="A55" s="12"/>
      <c r="B55" s="83"/>
      <c r="C55" s="120"/>
      <c r="D55" s="13"/>
      <c r="E55" s="69"/>
      <c r="F55" s="54"/>
      <c r="G55" s="54"/>
      <c r="H55" s="54"/>
    </row>
    <row r="56" spans="1:8" ht="13.5" customHeight="1" hidden="1">
      <c r="A56" s="12"/>
      <c r="B56" s="83"/>
      <c r="C56" s="120"/>
      <c r="D56" s="13"/>
      <c r="E56" s="69"/>
      <c r="F56" s="54"/>
      <c r="G56" s="54"/>
      <c r="H56" s="54"/>
    </row>
    <row r="57" spans="1:8" ht="13.5" customHeight="1" hidden="1">
      <c r="A57" s="12"/>
      <c r="B57" s="83"/>
      <c r="C57" s="120"/>
      <c r="D57" s="13"/>
      <c r="E57" s="69"/>
      <c r="F57" s="54"/>
      <c r="G57" s="54"/>
      <c r="H57" s="54"/>
    </row>
    <row r="58" spans="1:8" ht="15.75" customHeight="1">
      <c r="A58" s="107" t="s">
        <v>83</v>
      </c>
      <c r="B58" s="109">
        <f>E59+E60</f>
        <v>97600</v>
      </c>
      <c r="C58" s="121"/>
      <c r="D58" s="108">
        <v>226</v>
      </c>
      <c r="E58" s="26"/>
      <c r="F58" s="54"/>
      <c r="G58" s="54"/>
      <c r="H58" s="54"/>
    </row>
    <row r="59" spans="1:8" ht="33.75" customHeight="1">
      <c r="A59" s="12" t="s">
        <v>128</v>
      </c>
      <c r="B59" s="83" t="s">
        <v>77</v>
      </c>
      <c r="C59" s="119">
        <v>244</v>
      </c>
      <c r="D59" s="54"/>
      <c r="E59" s="69">
        <v>67600</v>
      </c>
      <c r="F59" s="80" t="s">
        <v>101</v>
      </c>
      <c r="G59" s="54"/>
      <c r="H59" s="123"/>
    </row>
    <row r="60" spans="1:8" ht="23.25" customHeight="1">
      <c r="A60" s="12" t="s">
        <v>135</v>
      </c>
      <c r="B60" s="12" t="s">
        <v>77</v>
      </c>
      <c r="C60" s="119">
        <v>244</v>
      </c>
      <c r="D60" s="54"/>
      <c r="E60" s="69">
        <v>30000</v>
      </c>
      <c r="F60" s="80" t="s">
        <v>101</v>
      </c>
      <c r="G60" s="54"/>
      <c r="H60" s="68"/>
    </row>
    <row r="61" spans="1:8" ht="25.5" customHeight="1">
      <c r="A61" s="110" t="s">
        <v>70</v>
      </c>
      <c r="B61" s="111" t="s">
        <v>77</v>
      </c>
      <c r="C61" s="83">
        <v>244</v>
      </c>
      <c r="D61" s="112" t="s">
        <v>69</v>
      </c>
      <c r="E61" s="113">
        <v>35000</v>
      </c>
      <c r="F61" s="80" t="s">
        <v>101</v>
      </c>
      <c r="G61" s="54"/>
      <c r="H61" s="54"/>
    </row>
    <row r="62" spans="1:8" ht="18" customHeight="1" hidden="1">
      <c r="A62" s="12"/>
      <c r="B62" s="83"/>
      <c r="C62" s="83"/>
      <c r="D62" s="13"/>
      <c r="E62" s="44"/>
      <c r="F62" s="54"/>
      <c r="G62" s="54"/>
      <c r="H62" s="54"/>
    </row>
    <row r="63" spans="1:9" ht="18" customHeight="1" thickBot="1">
      <c r="A63" s="229" t="s">
        <v>72</v>
      </c>
      <c r="B63" s="229"/>
      <c r="C63" s="229"/>
      <c r="D63" s="229"/>
      <c r="E63" s="229"/>
      <c r="F63" s="81"/>
      <c r="G63" s="81"/>
      <c r="H63" s="81"/>
      <c r="I63" s="81"/>
    </row>
    <row r="64" spans="1:9" ht="13.5" customHeight="1">
      <c r="A64" s="225" t="s">
        <v>261</v>
      </c>
      <c r="B64" s="226"/>
      <c r="C64" s="226"/>
      <c r="D64" s="226"/>
      <c r="E64" s="227"/>
      <c r="F64" s="95"/>
      <c r="G64" s="95"/>
      <c r="H64" s="96"/>
      <c r="I64" s="81"/>
    </row>
    <row r="65" spans="1:9" ht="13.5" customHeight="1" hidden="1">
      <c r="A65" s="97" t="s">
        <v>12</v>
      </c>
      <c r="B65" s="88"/>
      <c r="C65" s="88"/>
      <c r="D65" s="77">
        <v>221</v>
      </c>
      <c r="E65" s="82"/>
      <c r="F65" s="81"/>
      <c r="G65" s="81"/>
      <c r="H65" s="98"/>
      <c r="I65" s="81"/>
    </row>
    <row r="66" spans="1:9" ht="13.5" customHeight="1" hidden="1">
      <c r="A66" s="97" t="s">
        <v>13</v>
      </c>
      <c r="B66" s="85"/>
      <c r="C66" s="85"/>
      <c r="D66" s="25">
        <v>222</v>
      </c>
      <c r="E66" s="26"/>
      <c r="F66" s="81"/>
      <c r="G66" s="81"/>
      <c r="H66" s="98"/>
      <c r="I66" s="81"/>
    </row>
    <row r="67" spans="1:9" ht="14.25" customHeight="1" hidden="1">
      <c r="A67" s="97" t="s">
        <v>14</v>
      </c>
      <c r="B67" s="85"/>
      <c r="C67" s="85"/>
      <c r="D67" s="25">
        <v>223</v>
      </c>
      <c r="E67" s="32">
        <f>E68+E69</f>
        <v>0</v>
      </c>
      <c r="F67" s="81"/>
      <c r="G67" s="81"/>
      <c r="H67" s="98"/>
      <c r="I67" s="81"/>
    </row>
    <row r="68" spans="1:9" ht="13.5" customHeight="1" hidden="1">
      <c r="A68" s="97"/>
      <c r="B68" s="85"/>
      <c r="C68" s="85"/>
      <c r="D68" s="25" t="s">
        <v>60</v>
      </c>
      <c r="E68" s="26"/>
      <c r="F68" s="81"/>
      <c r="G68" s="81"/>
      <c r="H68" s="98"/>
      <c r="I68" s="81"/>
    </row>
    <row r="69" spans="1:9" ht="13.5" customHeight="1" hidden="1">
      <c r="A69" s="97"/>
      <c r="B69" s="85"/>
      <c r="C69" s="85"/>
      <c r="D69" s="25" t="s">
        <v>61</v>
      </c>
      <c r="E69" s="26"/>
      <c r="F69" s="81"/>
      <c r="G69" s="81"/>
      <c r="H69" s="98"/>
      <c r="I69" s="81"/>
    </row>
    <row r="70" spans="1:9" ht="13.5" customHeight="1" hidden="1">
      <c r="A70" s="97" t="s">
        <v>15</v>
      </c>
      <c r="B70" s="85"/>
      <c r="C70" s="85"/>
      <c r="D70" s="25">
        <v>224</v>
      </c>
      <c r="E70" s="26"/>
      <c r="F70" s="81"/>
      <c r="G70" s="81"/>
      <c r="H70" s="98"/>
      <c r="I70" s="81"/>
    </row>
    <row r="71" spans="1:9" ht="13.5" customHeight="1" hidden="1">
      <c r="A71" s="97" t="s">
        <v>62</v>
      </c>
      <c r="B71" s="85"/>
      <c r="C71" s="85"/>
      <c r="D71" s="25">
        <v>240</v>
      </c>
      <c r="E71" s="26"/>
      <c r="F71" s="81"/>
      <c r="G71" s="81"/>
      <c r="H71" s="98"/>
      <c r="I71" s="81"/>
    </row>
    <row r="72" spans="1:9" ht="13.5" customHeight="1" hidden="1">
      <c r="A72" s="97" t="s">
        <v>8</v>
      </c>
      <c r="B72" s="85"/>
      <c r="C72" s="85"/>
      <c r="D72" s="25"/>
      <c r="E72" s="26"/>
      <c r="F72" s="81"/>
      <c r="G72" s="81"/>
      <c r="H72" s="98"/>
      <c r="I72" s="81"/>
    </row>
    <row r="73" spans="1:9" ht="13.5" customHeight="1" hidden="1">
      <c r="A73" s="97" t="s">
        <v>18</v>
      </c>
      <c r="B73" s="85"/>
      <c r="C73" s="85"/>
      <c r="D73" s="25">
        <v>241</v>
      </c>
      <c r="E73" s="26"/>
      <c r="F73" s="81"/>
      <c r="G73" s="81"/>
      <c r="H73" s="98"/>
      <c r="I73" s="81"/>
    </row>
    <row r="74" spans="1:9" ht="13.5" customHeight="1" hidden="1">
      <c r="A74" s="97" t="s">
        <v>19</v>
      </c>
      <c r="B74" s="85"/>
      <c r="C74" s="85"/>
      <c r="D74" s="25">
        <v>260</v>
      </c>
      <c r="E74" s="26"/>
      <c r="F74" s="81"/>
      <c r="G74" s="81"/>
      <c r="H74" s="98"/>
      <c r="I74" s="81"/>
    </row>
    <row r="75" spans="1:9" ht="13.5" customHeight="1" hidden="1">
      <c r="A75" s="97" t="s">
        <v>8</v>
      </c>
      <c r="B75" s="85"/>
      <c r="C75" s="85"/>
      <c r="D75" s="25"/>
      <c r="E75" s="26"/>
      <c r="F75" s="81"/>
      <c r="G75" s="81"/>
      <c r="H75" s="98"/>
      <c r="I75" s="81"/>
    </row>
    <row r="76" spans="1:9" ht="13.5" customHeight="1" hidden="1">
      <c r="A76" s="97" t="s">
        <v>20</v>
      </c>
      <c r="B76" s="85"/>
      <c r="C76" s="85"/>
      <c r="D76" s="25">
        <v>262</v>
      </c>
      <c r="E76" s="26"/>
      <c r="F76" s="81"/>
      <c r="G76" s="81"/>
      <c r="H76" s="98"/>
      <c r="I76" s="81"/>
    </row>
    <row r="77" spans="1:9" ht="13.5" customHeight="1" hidden="1">
      <c r="A77" s="97" t="s">
        <v>22</v>
      </c>
      <c r="B77" s="85"/>
      <c r="C77" s="85"/>
      <c r="D77" s="25">
        <v>310</v>
      </c>
      <c r="E77" s="26"/>
      <c r="F77" s="81"/>
      <c r="G77" s="81"/>
      <c r="H77" s="98"/>
      <c r="I77" s="81"/>
    </row>
    <row r="78" spans="1:9" ht="13.5" customHeight="1" hidden="1">
      <c r="A78" s="97" t="s">
        <v>63</v>
      </c>
      <c r="B78" s="85"/>
      <c r="C78" s="85"/>
      <c r="D78" s="25" t="s">
        <v>64</v>
      </c>
      <c r="E78" s="26"/>
      <c r="F78" s="81"/>
      <c r="G78" s="81"/>
      <c r="H78" s="98"/>
      <c r="I78" s="81"/>
    </row>
    <row r="79" spans="1:9" ht="13.5" customHeight="1" hidden="1">
      <c r="A79" s="97" t="s">
        <v>65</v>
      </c>
      <c r="B79" s="85"/>
      <c r="C79" s="85"/>
      <c r="D79" s="25" t="s">
        <v>66</v>
      </c>
      <c r="E79" s="26"/>
      <c r="F79" s="81"/>
      <c r="G79" s="81"/>
      <c r="H79" s="98"/>
      <c r="I79" s="81"/>
    </row>
    <row r="80" spans="1:9" ht="13.5" customHeight="1" hidden="1">
      <c r="A80" s="97" t="s">
        <v>67</v>
      </c>
      <c r="B80" s="85"/>
      <c r="C80" s="85"/>
      <c r="D80" s="25" t="s">
        <v>68</v>
      </c>
      <c r="E80" s="26"/>
      <c r="F80" s="81"/>
      <c r="G80" s="81"/>
      <c r="H80" s="98"/>
      <c r="I80" s="81"/>
    </row>
    <row r="81" spans="1:9" ht="13.5" customHeight="1" hidden="1">
      <c r="A81" s="99" t="s">
        <v>70</v>
      </c>
      <c r="B81" s="90"/>
      <c r="C81" s="90"/>
      <c r="D81" s="76" t="s">
        <v>69</v>
      </c>
      <c r="E81" s="91"/>
      <c r="F81" s="81"/>
      <c r="G81" s="81"/>
      <c r="H81" s="98"/>
      <c r="I81" s="81"/>
    </row>
    <row r="82" spans="1:9" ht="12.75">
      <c r="A82" s="97" t="s">
        <v>14</v>
      </c>
      <c r="B82" s="132">
        <f>E83+E84</f>
        <v>5000</v>
      </c>
      <c r="C82" s="75"/>
      <c r="D82" s="25">
        <v>223</v>
      </c>
      <c r="E82" s="55"/>
      <c r="F82" s="80" t="s">
        <v>101</v>
      </c>
      <c r="G82" s="22"/>
      <c r="H82" s="100"/>
      <c r="I82" s="92"/>
    </row>
    <row r="83" spans="1:9" ht="15.75" customHeight="1">
      <c r="A83" s="12" t="s">
        <v>133</v>
      </c>
      <c r="B83" s="75"/>
      <c r="C83" s="75"/>
      <c r="D83" s="25" t="s">
        <v>60</v>
      </c>
      <c r="E83" s="26">
        <v>3000</v>
      </c>
      <c r="F83" s="54" t="s">
        <v>102</v>
      </c>
      <c r="G83" s="26"/>
      <c r="H83" s="100"/>
      <c r="I83" s="92"/>
    </row>
    <row r="84" spans="1:9" ht="15" customHeight="1">
      <c r="A84" s="12" t="s">
        <v>92</v>
      </c>
      <c r="B84" s="75"/>
      <c r="C84" s="75"/>
      <c r="D84" s="25" t="s">
        <v>61</v>
      </c>
      <c r="E84" s="26">
        <v>2000</v>
      </c>
      <c r="F84" s="54" t="s">
        <v>126</v>
      </c>
      <c r="G84" s="26"/>
      <c r="H84" s="100"/>
      <c r="I84" s="92"/>
    </row>
    <row r="85" spans="1:9" ht="12.75">
      <c r="A85" s="97" t="s">
        <v>16</v>
      </c>
      <c r="B85" s="75"/>
      <c r="C85" s="75">
        <v>244</v>
      </c>
      <c r="D85" s="25">
        <v>225</v>
      </c>
      <c r="E85" s="133">
        <v>4000</v>
      </c>
      <c r="F85" s="80" t="s">
        <v>101</v>
      </c>
      <c r="G85" s="45"/>
      <c r="H85" s="100"/>
      <c r="I85" s="92"/>
    </row>
    <row r="86" spans="1:9" ht="12.75" hidden="1">
      <c r="A86" s="97" t="s">
        <v>17</v>
      </c>
      <c r="B86" s="75"/>
      <c r="C86" s="75">
        <v>244</v>
      </c>
      <c r="D86" s="56">
        <v>226</v>
      </c>
      <c r="E86" s="113">
        <v>0</v>
      </c>
      <c r="F86" s="80" t="s">
        <v>101</v>
      </c>
      <c r="G86" s="58"/>
      <c r="H86" s="100"/>
      <c r="I86" s="92"/>
    </row>
    <row r="87" spans="1:9" ht="12.75" hidden="1">
      <c r="A87" s="97" t="s">
        <v>62</v>
      </c>
      <c r="B87" s="75"/>
      <c r="C87" s="75"/>
      <c r="D87" s="25">
        <v>240</v>
      </c>
      <c r="E87" s="45"/>
      <c r="F87" s="54"/>
      <c r="G87" s="45"/>
      <c r="H87" s="100"/>
      <c r="I87" s="92"/>
    </row>
    <row r="88" spans="1:9" ht="12.75" hidden="1">
      <c r="A88" s="97" t="s">
        <v>8</v>
      </c>
      <c r="B88" s="75"/>
      <c r="C88" s="75"/>
      <c r="D88" s="25"/>
      <c r="E88" s="45"/>
      <c r="F88" s="54"/>
      <c r="G88" s="45"/>
      <c r="H88" s="100"/>
      <c r="I88" s="92"/>
    </row>
    <row r="89" spans="1:9" ht="25.5" hidden="1">
      <c r="A89" s="97" t="s">
        <v>18</v>
      </c>
      <c r="B89" s="75"/>
      <c r="C89" s="75"/>
      <c r="D89" s="25">
        <v>241</v>
      </c>
      <c r="E89" s="45"/>
      <c r="F89" s="54"/>
      <c r="G89" s="45"/>
      <c r="H89" s="100"/>
      <c r="I89" s="92"/>
    </row>
    <row r="90" spans="1:9" ht="12.75" hidden="1">
      <c r="A90" s="97" t="s">
        <v>19</v>
      </c>
      <c r="B90" s="75"/>
      <c r="C90" s="75"/>
      <c r="D90" s="25">
        <v>260</v>
      </c>
      <c r="E90" s="45"/>
      <c r="F90" s="54"/>
      <c r="G90" s="45"/>
      <c r="H90" s="100"/>
      <c r="I90" s="92"/>
    </row>
    <row r="91" spans="1:9" ht="12.75" hidden="1">
      <c r="A91" s="97" t="s">
        <v>8</v>
      </c>
      <c r="B91" s="75"/>
      <c r="C91" s="75"/>
      <c r="D91" s="25"/>
      <c r="E91" s="45"/>
      <c r="F91" s="54"/>
      <c r="G91" s="45"/>
      <c r="H91" s="100"/>
      <c r="I91" s="92"/>
    </row>
    <row r="92" spans="1:9" ht="12.75" hidden="1">
      <c r="A92" s="97" t="s">
        <v>20</v>
      </c>
      <c r="B92" s="75"/>
      <c r="C92" s="75"/>
      <c r="D92" s="25">
        <v>262</v>
      </c>
      <c r="E92" s="45"/>
      <c r="F92" s="54"/>
      <c r="G92" s="45"/>
      <c r="H92" s="100"/>
      <c r="I92" s="92"/>
    </row>
    <row r="93" spans="1:9" ht="12.75">
      <c r="A93" s="97" t="s">
        <v>22</v>
      </c>
      <c r="B93" s="75"/>
      <c r="C93" s="75">
        <v>244</v>
      </c>
      <c r="D93" s="25">
        <v>310</v>
      </c>
      <c r="E93" s="113">
        <v>74500</v>
      </c>
      <c r="F93" s="80" t="s">
        <v>101</v>
      </c>
      <c r="G93" s="45"/>
      <c r="H93" s="126"/>
      <c r="I93" s="92"/>
    </row>
    <row r="94" spans="1:9" ht="14.25" customHeight="1">
      <c r="A94" s="12" t="s">
        <v>70</v>
      </c>
      <c r="B94" s="75"/>
      <c r="C94" s="75">
        <v>244</v>
      </c>
      <c r="D94" s="25">
        <v>340</v>
      </c>
      <c r="E94" s="114">
        <v>10000</v>
      </c>
      <c r="F94" s="80" t="s">
        <v>101</v>
      </c>
      <c r="G94" s="67"/>
      <c r="H94" s="126"/>
      <c r="I94" s="93"/>
    </row>
    <row r="95" spans="1:9" ht="12.75">
      <c r="A95" s="94"/>
      <c r="E95" t="s">
        <v>103</v>
      </c>
      <c r="F95" s="6" t="s">
        <v>104</v>
      </c>
      <c r="G95" s="6" t="s">
        <v>105</v>
      </c>
      <c r="I95" s="81"/>
    </row>
    <row r="96" spans="1:7" ht="12.75">
      <c r="A96" s="94" t="s">
        <v>106</v>
      </c>
      <c r="B96" t="s">
        <v>107</v>
      </c>
      <c r="D96" s="101">
        <v>0.5</v>
      </c>
      <c r="E96">
        <f>E27*50%</f>
        <v>260300</v>
      </c>
      <c r="F96" s="104"/>
      <c r="G96" s="53">
        <f>E96-F96</f>
        <v>260300</v>
      </c>
    </row>
    <row r="97" spans="1:7" ht="12.75">
      <c r="A97" s="94" t="s">
        <v>108</v>
      </c>
      <c r="B97" t="s">
        <v>109</v>
      </c>
      <c r="D97" s="2" t="s">
        <v>110</v>
      </c>
      <c r="E97">
        <v>2000000</v>
      </c>
      <c r="F97" s="103">
        <f>E38+E39+E40+E41+E42+E49+E50+E51+E52+E59+E60+E61+E85+E86+E93+E94+E29</f>
        <v>484500</v>
      </c>
      <c r="G97" s="53">
        <f>E97-F97</f>
        <v>1515500</v>
      </c>
    </row>
    <row r="98" spans="1:7" ht="12.75">
      <c r="A98" s="94" t="s">
        <v>111</v>
      </c>
      <c r="D98" s="101">
        <v>0.1</v>
      </c>
      <c r="G98" s="53">
        <v>521505.37300000014</v>
      </c>
    </row>
    <row r="99" spans="1:4" ht="12.75">
      <c r="A99" s="94" t="s">
        <v>112</v>
      </c>
      <c r="D99" s="101">
        <v>0.15</v>
      </c>
    </row>
    <row r="100" spans="1:6" ht="12.75">
      <c r="A100" s="94" t="s">
        <v>125</v>
      </c>
      <c r="B100" t="s">
        <v>113</v>
      </c>
      <c r="F100" s="102"/>
    </row>
    <row r="101" spans="1:6" ht="12.75">
      <c r="A101" s="94" t="s">
        <v>114</v>
      </c>
      <c r="B101" t="s">
        <v>115</v>
      </c>
      <c r="F101" s="53">
        <f>E45+E46+E83</f>
        <v>21800</v>
      </c>
    </row>
    <row r="102" spans="1:6" ht="12.75">
      <c r="A102" s="94" t="s">
        <v>116</v>
      </c>
      <c r="B102" t="s">
        <v>117</v>
      </c>
      <c r="F102" s="102">
        <f>E47+E84</f>
        <v>14300</v>
      </c>
    </row>
    <row r="103" spans="1:2" ht="12.75">
      <c r="A103" s="94" t="s">
        <v>118</v>
      </c>
      <c r="B103" t="s">
        <v>119</v>
      </c>
    </row>
    <row r="104" spans="1:6" ht="12.75">
      <c r="A104" s="81" t="s">
        <v>120</v>
      </c>
      <c r="B104" t="s">
        <v>121</v>
      </c>
      <c r="F104" s="53"/>
    </row>
    <row r="105" spans="1:2" ht="12.75">
      <c r="A105" s="94" t="s">
        <v>122</v>
      </c>
      <c r="B105" t="s">
        <v>123</v>
      </c>
    </row>
    <row r="106" spans="1:6" ht="12.75">
      <c r="A106" s="94" t="s">
        <v>124</v>
      </c>
      <c r="F106" s="105">
        <v>0</v>
      </c>
    </row>
    <row r="107" spans="1:6" ht="12.75">
      <c r="A107" s="94"/>
      <c r="F107" s="53" t="b">
        <f>E27=F97+F100+F101+F102</f>
        <v>1</v>
      </c>
    </row>
  </sheetData>
  <sheetProtection/>
  <mergeCells count="12">
    <mergeCell ref="A64:E64"/>
    <mergeCell ref="A28:E28"/>
    <mergeCell ref="A43:E43"/>
    <mergeCell ref="A63:E63"/>
    <mergeCell ref="A4:E4"/>
    <mergeCell ref="A6:A8"/>
    <mergeCell ref="B6:B8"/>
    <mergeCell ref="D6:D8"/>
    <mergeCell ref="E6:E7"/>
    <mergeCell ref="G6:H6"/>
    <mergeCell ref="F6:F7"/>
    <mergeCell ref="C6:C8"/>
  </mergeCells>
  <printOptions/>
  <pageMargins left="0.7874015748031497" right="0.3937007874015748" top="0.984251968503937" bottom="0.5905511811023623" header="0.5118110236220472" footer="0.5118110236220472"/>
  <pageSetup fitToHeight="2" fitToWidth="1" horizontalDpi="600" verticalDpi="600" orientation="portrait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0"/>
  <sheetViews>
    <sheetView view="pageBreakPreview" zoomScaleSheetLayoutView="100" zoomScalePageLayoutView="0" workbookViewId="0" topLeftCell="A1">
      <selection activeCell="A123" sqref="A123:E123"/>
    </sheetView>
  </sheetViews>
  <sheetFormatPr defaultColWidth="9.00390625" defaultRowHeight="12.75"/>
  <cols>
    <col min="1" max="1" width="56.375" style="0" customWidth="1"/>
    <col min="2" max="2" width="10.75390625" style="0" customWidth="1"/>
    <col min="3" max="3" width="7.875" style="0" customWidth="1"/>
    <col min="4" max="4" width="10.625" style="2" customWidth="1"/>
    <col min="5" max="5" width="14.75390625" style="0" customWidth="1"/>
    <col min="6" max="16384" width="9.125" style="6" customWidth="1"/>
  </cols>
  <sheetData>
    <row r="1" spans="1:3" ht="15.75">
      <c r="A1" s="1" t="s">
        <v>0</v>
      </c>
      <c r="B1" s="1"/>
      <c r="C1" s="1"/>
    </row>
    <row r="2" spans="2:4" ht="12.75">
      <c r="B2" s="7" t="s">
        <v>130</v>
      </c>
      <c r="C2" s="7"/>
      <c r="D2" s="8"/>
    </row>
    <row r="3" spans="1:5" ht="15.75">
      <c r="A3" s="3" t="s">
        <v>1</v>
      </c>
      <c r="B3" s="3"/>
      <c r="C3" s="3"/>
      <c r="D3" s="4"/>
      <c r="E3" s="4"/>
    </row>
    <row r="4" spans="1:5" ht="16.5" customHeight="1">
      <c r="A4" s="214" t="s">
        <v>138</v>
      </c>
      <c r="B4" s="214"/>
      <c r="C4" s="214"/>
      <c r="D4" s="214"/>
      <c r="E4" s="214"/>
    </row>
    <row r="5" spans="1:5" ht="12.75">
      <c r="A5" s="5"/>
      <c r="B5" s="5"/>
      <c r="C5" s="5"/>
      <c r="D5" s="4"/>
      <c r="E5" s="5"/>
    </row>
    <row r="6" spans="1:7" ht="20.25" customHeight="1">
      <c r="A6" s="215" t="s">
        <v>2</v>
      </c>
      <c r="B6" s="215" t="s">
        <v>26</v>
      </c>
      <c r="C6" s="222" t="s">
        <v>131</v>
      </c>
      <c r="D6" s="217" t="s">
        <v>27</v>
      </c>
      <c r="E6" s="233" t="s">
        <v>143</v>
      </c>
      <c r="F6" s="233" t="s">
        <v>144</v>
      </c>
      <c r="G6" s="233" t="s">
        <v>145</v>
      </c>
    </row>
    <row r="7" spans="1:7" ht="13.5" customHeight="1">
      <c r="A7" s="215"/>
      <c r="B7" s="215"/>
      <c r="C7" s="223"/>
      <c r="D7" s="217"/>
      <c r="E7" s="234"/>
      <c r="F7" s="234"/>
      <c r="G7" s="234"/>
    </row>
    <row r="8" spans="1:7" ht="12.75" customHeight="1">
      <c r="A8" s="215"/>
      <c r="B8" s="215"/>
      <c r="C8" s="224"/>
      <c r="D8" s="217"/>
      <c r="E8" s="9" t="s">
        <v>30</v>
      </c>
      <c r="F8" s="54"/>
      <c r="G8" s="54"/>
    </row>
    <row r="9" spans="1:7" ht="18" customHeight="1">
      <c r="A9" s="41" t="s">
        <v>81</v>
      </c>
      <c r="B9" s="9"/>
      <c r="C9" s="9"/>
      <c r="D9" s="10"/>
      <c r="E9" s="64">
        <f>E10+E11</f>
        <v>6390000</v>
      </c>
      <c r="F9" s="54"/>
      <c r="G9" s="54"/>
    </row>
    <row r="10" spans="1:7" ht="12.75">
      <c r="A10" s="50" t="s">
        <v>4</v>
      </c>
      <c r="B10" s="50"/>
      <c r="C10" s="50"/>
      <c r="D10" s="51" t="s">
        <v>5</v>
      </c>
      <c r="E10" s="52"/>
      <c r="F10" s="54"/>
      <c r="G10" s="54"/>
    </row>
    <row r="11" spans="1:7" ht="15.75">
      <c r="A11" s="28" t="s">
        <v>6</v>
      </c>
      <c r="B11" s="12"/>
      <c r="C11" s="12"/>
      <c r="D11" s="13" t="s">
        <v>5</v>
      </c>
      <c r="E11" s="62">
        <f>E12+E17+E20</f>
        <v>6390000</v>
      </c>
      <c r="F11" s="54"/>
      <c r="G11" s="54"/>
    </row>
    <row r="12" spans="1:7" ht="101.25" customHeight="1">
      <c r="A12" s="11" t="s">
        <v>85</v>
      </c>
      <c r="B12" s="12"/>
      <c r="C12" s="12"/>
      <c r="D12" s="13" t="s">
        <v>5</v>
      </c>
      <c r="E12" s="62">
        <f>SUM(E13:E16)</f>
        <v>6220000</v>
      </c>
      <c r="F12" s="54"/>
      <c r="G12" s="54"/>
    </row>
    <row r="13" spans="1:7" ht="19.5" customHeight="1">
      <c r="A13" s="19" t="s">
        <v>86</v>
      </c>
      <c r="B13" s="19" t="s">
        <v>76</v>
      </c>
      <c r="C13" s="19"/>
      <c r="D13" s="13"/>
      <c r="E13" s="47">
        <f>E44</f>
        <v>5991900</v>
      </c>
      <c r="F13" s="54"/>
      <c r="G13" s="54"/>
    </row>
    <row r="14" spans="1:7" ht="19.5" customHeight="1">
      <c r="A14" s="12" t="s">
        <v>87</v>
      </c>
      <c r="B14" s="19" t="s">
        <v>77</v>
      </c>
      <c r="C14" s="19"/>
      <c r="D14" s="13"/>
      <c r="E14" s="47">
        <f>E74</f>
        <v>228100</v>
      </c>
      <c r="F14" s="54"/>
      <c r="G14" s="54"/>
    </row>
    <row r="15" spans="1:7" ht="28.5" customHeight="1" hidden="1">
      <c r="A15" s="12"/>
      <c r="B15" s="19"/>
      <c r="C15" s="19"/>
      <c r="D15" s="13"/>
      <c r="E15" s="17"/>
      <c r="F15" s="54"/>
      <c r="G15" s="54"/>
    </row>
    <row r="16" spans="1:7" ht="29.25" customHeight="1" hidden="1">
      <c r="A16" s="19"/>
      <c r="B16" s="19"/>
      <c r="C16" s="19"/>
      <c r="D16" s="13"/>
      <c r="E16" s="17"/>
      <c r="F16" s="54"/>
      <c r="G16" s="54"/>
    </row>
    <row r="17" spans="1:7" ht="18.75" customHeight="1">
      <c r="A17" s="11" t="s">
        <v>31</v>
      </c>
      <c r="B17" s="12"/>
      <c r="C17" s="12"/>
      <c r="D17" s="13"/>
      <c r="E17" s="63">
        <f>SUM(E19:E19)</f>
        <v>0</v>
      </c>
      <c r="F17" s="54"/>
      <c r="G17" s="54"/>
    </row>
    <row r="18" spans="1:7" ht="25.5" customHeight="1" hidden="1">
      <c r="A18" s="72" t="s">
        <v>95</v>
      </c>
      <c r="B18" s="50" t="s">
        <v>96</v>
      </c>
      <c r="C18" s="50"/>
      <c r="D18" s="51"/>
      <c r="E18" s="73"/>
      <c r="F18" s="54"/>
      <c r="G18" s="54"/>
    </row>
    <row r="19" spans="1:7" ht="26.25" customHeight="1" hidden="1">
      <c r="A19" s="19" t="s">
        <v>48</v>
      </c>
      <c r="B19" s="19" t="s">
        <v>49</v>
      </c>
      <c r="C19" s="19"/>
      <c r="D19" s="18">
        <v>100</v>
      </c>
      <c r="E19" s="21"/>
      <c r="F19" s="54"/>
      <c r="G19" s="54"/>
    </row>
    <row r="20" spans="1:7" ht="50.25" customHeight="1">
      <c r="A20" s="11" t="s">
        <v>54</v>
      </c>
      <c r="B20" s="12"/>
      <c r="C20" s="12"/>
      <c r="D20" s="13" t="s">
        <v>5</v>
      </c>
      <c r="E20" s="62">
        <f>SUM(E21:E25)</f>
        <v>170000</v>
      </c>
      <c r="F20" s="54"/>
      <c r="G20" s="54"/>
    </row>
    <row r="21" spans="1:7" ht="17.25" customHeight="1" hidden="1">
      <c r="A21" s="42" t="s">
        <v>89</v>
      </c>
      <c r="B21" s="42"/>
      <c r="C21" s="42"/>
      <c r="D21" s="43"/>
      <c r="E21" s="48"/>
      <c r="F21" s="54"/>
      <c r="G21" s="54"/>
    </row>
    <row r="22" spans="1:7" ht="25.5" customHeight="1" hidden="1">
      <c r="A22" s="12" t="s">
        <v>88</v>
      </c>
      <c r="B22" s="12"/>
      <c r="C22" s="12"/>
      <c r="D22" s="13"/>
      <c r="E22" s="22"/>
      <c r="F22" s="54"/>
      <c r="G22" s="54"/>
    </row>
    <row r="23" spans="1:7" ht="25.5" customHeight="1">
      <c r="A23" s="19" t="s">
        <v>55</v>
      </c>
      <c r="B23" s="19"/>
      <c r="C23" s="19"/>
      <c r="D23" s="25"/>
      <c r="E23" s="22">
        <f>E124</f>
        <v>170000</v>
      </c>
      <c r="F23" s="54"/>
      <c r="G23" s="54"/>
    </row>
    <row r="24" spans="1:7" ht="25.5" customHeight="1">
      <c r="A24" s="19" t="s">
        <v>90</v>
      </c>
      <c r="B24" s="19"/>
      <c r="C24" s="19"/>
      <c r="D24" s="25"/>
      <c r="E24" s="20"/>
      <c r="F24" s="54"/>
      <c r="G24" s="54"/>
    </row>
    <row r="25" spans="1:7" ht="12.75" customHeight="1">
      <c r="A25" s="12" t="s">
        <v>58</v>
      </c>
      <c r="B25" s="12"/>
      <c r="C25" s="12"/>
      <c r="D25" s="13" t="s">
        <v>5</v>
      </c>
      <c r="E25" s="26"/>
      <c r="F25" s="54"/>
      <c r="G25" s="54"/>
    </row>
    <row r="26" spans="1:7" ht="13.5" customHeight="1">
      <c r="A26" s="12" t="s">
        <v>59</v>
      </c>
      <c r="B26" s="12"/>
      <c r="C26" s="12"/>
      <c r="D26" s="13"/>
      <c r="E26" s="27"/>
      <c r="F26" s="54"/>
      <c r="G26" s="54"/>
    </row>
    <row r="27" spans="1:7" ht="15.75">
      <c r="A27" s="28" t="s">
        <v>7</v>
      </c>
      <c r="B27" s="12"/>
      <c r="C27" s="12"/>
      <c r="D27" s="13"/>
      <c r="E27" s="62">
        <f>E28+E99+E124</f>
        <v>6390000</v>
      </c>
      <c r="F27" s="54"/>
      <c r="G27" s="54"/>
    </row>
    <row r="28" spans="1:7" ht="15.75">
      <c r="A28" s="28" t="s">
        <v>78</v>
      </c>
      <c r="B28" s="12"/>
      <c r="C28" s="12"/>
      <c r="D28" s="13"/>
      <c r="E28" s="62">
        <f>SUM(E29:E42)</f>
        <v>6220000</v>
      </c>
      <c r="F28" s="54"/>
      <c r="G28" s="54"/>
    </row>
    <row r="29" spans="1:7" ht="15.75" customHeight="1">
      <c r="A29" s="12" t="s">
        <v>9</v>
      </c>
      <c r="B29" s="12"/>
      <c r="C29" s="12"/>
      <c r="D29" s="13">
        <v>211</v>
      </c>
      <c r="E29" s="46">
        <f>E45</f>
        <v>4431600</v>
      </c>
      <c r="F29" s="54"/>
      <c r="G29" s="54"/>
    </row>
    <row r="30" spans="1:7" ht="12.75">
      <c r="A30" s="12" t="s">
        <v>10</v>
      </c>
      <c r="B30" s="12"/>
      <c r="C30" s="12"/>
      <c r="D30" s="13">
        <v>212</v>
      </c>
      <c r="E30" s="46">
        <f>E46</f>
        <v>20000</v>
      </c>
      <c r="F30" s="54"/>
      <c r="G30" s="54"/>
    </row>
    <row r="31" spans="1:7" ht="12.75">
      <c r="A31" s="12" t="s">
        <v>11</v>
      </c>
      <c r="B31" s="12"/>
      <c r="C31" s="12"/>
      <c r="D31" s="13">
        <v>213</v>
      </c>
      <c r="E31" s="46">
        <f>E47</f>
        <v>1338300</v>
      </c>
      <c r="F31" s="54"/>
      <c r="G31" s="54"/>
    </row>
    <row r="32" spans="1:7" ht="12.75">
      <c r="A32" s="12" t="s">
        <v>12</v>
      </c>
      <c r="B32" s="12"/>
      <c r="C32" s="12"/>
      <c r="D32" s="13">
        <v>221</v>
      </c>
      <c r="E32" s="46">
        <f>E49</f>
        <v>35400</v>
      </c>
      <c r="F32" s="54"/>
      <c r="G32" s="54"/>
    </row>
    <row r="33" spans="1:7" ht="12.75" hidden="1">
      <c r="A33" s="12" t="s">
        <v>13</v>
      </c>
      <c r="B33" s="12"/>
      <c r="C33" s="12"/>
      <c r="D33" s="13">
        <v>222</v>
      </c>
      <c r="E33" s="46">
        <f>E50</f>
        <v>0</v>
      </c>
      <c r="F33" s="54"/>
      <c r="G33" s="54"/>
    </row>
    <row r="34" spans="1:7" ht="12.75">
      <c r="A34" s="12" t="s">
        <v>14</v>
      </c>
      <c r="B34" s="12"/>
      <c r="C34" s="12"/>
      <c r="D34" s="13">
        <v>223</v>
      </c>
      <c r="E34" s="49">
        <f>E77</f>
        <v>31100</v>
      </c>
      <c r="F34" s="54"/>
      <c r="G34" s="54"/>
    </row>
    <row r="35" spans="1:7" ht="12.75" hidden="1">
      <c r="A35" s="12" t="s">
        <v>15</v>
      </c>
      <c r="B35" s="12"/>
      <c r="C35" s="12"/>
      <c r="D35" s="13">
        <v>224</v>
      </c>
      <c r="E35" s="46"/>
      <c r="F35" s="54"/>
      <c r="G35" s="54"/>
    </row>
    <row r="36" spans="1:7" ht="12.75">
      <c r="A36" s="12" t="s">
        <v>16</v>
      </c>
      <c r="B36" s="12"/>
      <c r="C36" s="12"/>
      <c r="D36" s="13">
        <v>225</v>
      </c>
      <c r="E36" s="46">
        <f>E81+E82</f>
        <v>61400</v>
      </c>
      <c r="F36" s="54"/>
      <c r="G36" s="54"/>
    </row>
    <row r="37" spans="1:7" ht="12.75">
      <c r="A37" s="12" t="s">
        <v>17</v>
      </c>
      <c r="B37" s="12"/>
      <c r="C37" s="12"/>
      <c r="D37" s="13">
        <v>226</v>
      </c>
      <c r="E37" s="46">
        <f>E56+E84+E83</f>
        <v>236200</v>
      </c>
      <c r="F37" s="54"/>
      <c r="G37" s="54"/>
    </row>
    <row r="38" spans="1:7" ht="12.75" customHeight="1" hidden="1">
      <c r="A38" s="12" t="s">
        <v>62</v>
      </c>
      <c r="B38" s="12"/>
      <c r="C38" s="12"/>
      <c r="D38" s="13">
        <v>240</v>
      </c>
      <c r="E38" s="46"/>
      <c r="F38" s="54"/>
      <c r="G38" s="54"/>
    </row>
    <row r="39" spans="1:7" ht="12.75" customHeight="1" hidden="1">
      <c r="A39" s="12" t="s">
        <v>19</v>
      </c>
      <c r="B39" s="12"/>
      <c r="C39" s="12"/>
      <c r="D39" s="13">
        <v>260</v>
      </c>
      <c r="E39" s="46"/>
      <c r="F39" s="54"/>
      <c r="G39" s="54"/>
    </row>
    <row r="40" spans="1:7" ht="12.75">
      <c r="A40" s="12" t="s">
        <v>21</v>
      </c>
      <c r="B40" s="12"/>
      <c r="C40" s="12"/>
      <c r="D40" s="13">
        <v>290</v>
      </c>
      <c r="E40" s="46">
        <f>E91</f>
        <v>3000</v>
      </c>
      <c r="F40" s="54"/>
      <c r="G40" s="54"/>
    </row>
    <row r="41" spans="1:7" ht="12.75" hidden="1">
      <c r="A41" s="12" t="s">
        <v>22</v>
      </c>
      <c r="B41" s="12"/>
      <c r="C41" s="12"/>
      <c r="D41" s="13">
        <v>310</v>
      </c>
      <c r="E41" s="46"/>
      <c r="F41" s="54"/>
      <c r="G41" s="54"/>
    </row>
    <row r="42" spans="1:7" ht="12.75">
      <c r="A42" s="12" t="s">
        <v>23</v>
      </c>
      <c r="B42" s="12"/>
      <c r="C42" s="12"/>
      <c r="D42" s="13">
        <v>340</v>
      </c>
      <c r="E42" s="47">
        <f>E67+E93</f>
        <v>63000</v>
      </c>
      <c r="F42" s="54"/>
      <c r="G42" s="54"/>
    </row>
    <row r="43" spans="1:7" ht="12.75">
      <c r="A43" s="228" t="s">
        <v>146</v>
      </c>
      <c r="B43" s="228"/>
      <c r="C43" s="228"/>
      <c r="D43" s="228"/>
      <c r="E43" s="228"/>
      <c r="F43" s="54"/>
      <c r="G43" s="54"/>
    </row>
    <row r="44" spans="1:7" ht="12.75">
      <c r="A44" s="11" t="s">
        <v>79</v>
      </c>
      <c r="B44" s="12"/>
      <c r="C44" s="12"/>
      <c r="D44" s="13"/>
      <c r="E44" s="62">
        <f>SUM(E45:E67)</f>
        <v>5991900</v>
      </c>
      <c r="F44" s="54"/>
      <c r="G44" s="54"/>
    </row>
    <row r="45" spans="1:7" ht="12.75">
      <c r="A45" s="12" t="s">
        <v>9</v>
      </c>
      <c r="B45" s="12"/>
      <c r="C45" s="12">
        <v>111</v>
      </c>
      <c r="D45" s="13">
        <v>211</v>
      </c>
      <c r="E45" s="46">
        <v>4431600</v>
      </c>
      <c r="F45" s="54"/>
      <c r="G45" s="54"/>
    </row>
    <row r="46" spans="1:7" ht="12.75">
      <c r="A46" s="12" t="s">
        <v>10</v>
      </c>
      <c r="B46" s="12"/>
      <c r="C46" s="12">
        <v>112</v>
      </c>
      <c r="D46" s="13">
        <v>212</v>
      </c>
      <c r="E46" s="46">
        <v>20000</v>
      </c>
      <c r="F46" s="54"/>
      <c r="G46" s="54"/>
    </row>
    <row r="47" spans="1:7" ht="12.75">
      <c r="A47" s="12" t="s">
        <v>11</v>
      </c>
      <c r="B47" s="12"/>
      <c r="C47" s="12">
        <v>119</v>
      </c>
      <c r="D47" s="13">
        <v>213</v>
      </c>
      <c r="E47" s="46">
        <v>1338300</v>
      </c>
      <c r="F47" s="54"/>
      <c r="G47" s="54"/>
    </row>
    <row r="48" spans="1:7" ht="12.75" hidden="1">
      <c r="A48" s="12" t="s">
        <v>12</v>
      </c>
      <c r="B48" s="12"/>
      <c r="C48" s="12">
        <v>242</v>
      </c>
      <c r="D48" s="13">
        <v>221</v>
      </c>
      <c r="E48" s="46"/>
      <c r="F48" s="54"/>
      <c r="G48" s="54"/>
    </row>
    <row r="49" spans="1:7" ht="12.75">
      <c r="A49" s="12" t="s">
        <v>12</v>
      </c>
      <c r="B49" s="12"/>
      <c r="C49" s="12">
        <v>244</v>
      </c>
      <c r="D49" s="13">
        <v>221</v>
      </c>
      <c r="E49" s="46">
        <v>35400</v>
      </c>
      <c r="F49" s="54"/>
      <c r="G49" s="54"/>
    </row>
    <row r="50" spans="1:7" ht="12.75" hidden="1">
      <c r="A50" s="12" t="s">
        <v>13</v>
      </c>
      <c r="B50" s="12"/>
      <c r="C50" s="12">
        <v>244</v>
      </c>
      <c r="D50" s="13">
        <v>222</v>
      </c>
      <c r="E50" s="46"/>
      <c r="F50" s="54"/>
      <c r="G50" s="54"/>
    </row>
    <row r="51" spans="1:7" ht="12.75" hidden="1">
      <c r="A51" s="12" t="s">
        <v>14</v>
      </c>
      <c r="B51" s="12"/>
      <c r="C51" s="12"/>
      <c r="D51" s="13">
        <v>223</v>
      </c>
      <c r="E51" s="30"/>
      <c r="F51" s="54"/>
      <c r="G51" s="54"/>
    </row>
    <row r="52" spans="1:7" ht="20.25" customHeight="1" hidden="1">
      <c r="A52" s="12"/>
      <c r="B52" s="12"/>
      <c r="C52" s="12"/>
      <c r="D52" s="13" t="s">
        <v>60</v>
      </c>
      <c r="E52" s="27"/>
      <c r="F52" s="54"/>
      <c r="G52" s="54"/>
    </row>
    <row r="53" spans="1:7" ht="20.25" customHeight="1" hidden="1">
      <c r="A53" s="12"/>
      <c r="B53" s="12"/>
      <c r="C53" s="12"/>
      <c r="D53" s="13" t="s">
        <v>61</v>
      </c>
      <c r="E53" s="27"/>
      <c r="F53" s="54"/>
      <c r="G53" s="54"/>
    </row>
    <row r="54" spans="1:7" ht="12.75" hidden="1">
      <c r="A54" s="12" t="s">
        <v>15</v>
      </c>
      <c r="B54" s="12"/>
      <c r="C54" s="12"/>
      <c r="D54" s="13">
        <v>224</v>
      </c>
      <c r="E54" s="27"/>
      <c r="F54" s="54"/>
      <c r="G54" s="54"/>
    </row>
    <row r="55" spans="1:7" ht="12.75" hidden="1">
      <c r="A55" s="12" t="s">
        <v>16</v>
      </c>
      <c r="B55" s="12"/>
      <c r="C55" s="12"/>
      <c r="D55" s="13">
        <v>225</v>
      </c>
      <c r="E55" s="27"/>
      <c r="F55" s="54"/>
      <c r="G55" s="54"/>
    </row>
    <row r="56" spans="1:7" ht="12.75">
      <c r="A56" s="128" t="s">
        <v>17</v>
      </c>
      <c r="B56" s="128"/>
      <c r="C56" s="128">
        <v>244</v>
      </c>
      <c r="D56" s="129">
        <v>226</v>
      </c>
      <c r="E56" s="130">
        <v>138600</v>
      </c>
      <c r="F56" s="54"/>
      <c r="G56" s="54"/>
    </row>
    <row r="57" spans="1:7" ht="12.75" customHeight="1" hidden="1">
      <c r="A57" s="12" t="s">
        <v>62</v>
      </c>
      <c r="B57" s="12"/>
      <c r="C57" s="12"/>
      <c r="D57" s="13">
        <v>240</v>
      </c>
      <c r="E57" s="27"/>
      <c r="F57" s="54"/>
      <c r="G57" s="54"/>
    </row>
    <row r="58" spans="1:7" ht="12.75" customHeight="1" hidden="1">
      <c r="A58" s="12" t="s">
        <v>8</v>
      </c>
      <c r="B58" s="12"/>
      <c r="C58" s="12"/>
      <c r="D58" s="13"/>
      <c r="E58" s="27"/>
      <c r="F58" s="54"/>
      <c r="G58" s="54"/>
    </row>
    <row r="59" spans="1:7" ht="26.25" customHeight="1" hidden="1">
      <c r="A59" s="12" t="s">
        <v>18</v>
      </c>
      <c r="B59" s="12"/>
      <c r="C59" s="12"/>
      <c r="D59" s="13">
        <v>241</v>
      </c>
      <c r="E59" s="27"/>
      <c r="F59" s="54"/>
      <c r="G59" s="54"/>
    </row>
    <row r="60" spans="1:7" ht="12.75" customHeight="1" hidden="1">
      <c r="A60" s="12" t="s">
        <v>19</v>
      </c>
      <c r="B60" s="12"/>
      <c r="C60" s="12"/>
      <c r="D60" s="13">
        <v>260</v>
      </c>
      <c r="E60" s="27"/>
      <c r="F60" s="54"/>
      <c r="G60" s="54"/>
    </row>
    <row r="61" spans="1:7" ht="12.75" customHeight="1" hidden="1">
      <c r="A61" s="12" t="s">
        <v>8</v>
      </c>
      <c r="B61" s="12"/>
      <c r="C61" s="12"/>
      <c r="D61" s="13"/>
      <c r="E61" s="27"/>
      <c r="F61" s="54"/>
      <c r="G61" s="54"/>
    </row>
    <row r="62" spans="1:7" ht="14.25" customHeight="1" hidden="1">
      <c r="A62" s="12" t="s">
        <v>20</v>
      </c>
      <c r="B62" s="12"/>
      <c r="C62" s="12"/>
      <c r="D62" s="13">
        <v>262</v>
      </c>
      <c r="E62" s="27"/>
      <c r="F62" s="54"/>
      <c r="G62" s="54"/>
    </row>
    <row r="63" spans="1:7" ht="14.25" customHeight="1" hidden="1">
      <c r="A63" s="12" t="s">
        <v>21</v>
      </c>
      <c r="B63" s="12"/>
      <c r="C63" s="12">
        <v>852</v>
      </c>
      <c r="D63" s="13">
        <v>290</v>
      </c>
      <c r="E63" s="27"/>
      <c r="F63" s="54"/>
      <c r="G63" s="54"/>
    </row>
    <row r="64" spans="1:7" ht="12.75" hidden="1">
      <c r="A64" s="12" t="s">
        <v>21</v>
      </c>
      <c r="B64" s="12"/>
      <c r="C64" s="12">
        <v>853</v>
      </c>
      <c r="D64" s="13">
        <v>290</v>
      </c>
      <c r="E64" s="27"/>
      <c r="F64" s="54"/>
      <c r="G64" s="54"/>
    </row>
    <row r="65" spans="1:7" ht="13.5" customHeight="1" hidden="1">
      <c r="A65" s="12" t="s">
        <v>22</v>
      </c>
      <c r="B65" s="12"/>
      <c r="C65" s="12"/>
      <c r="D65" s="13">
        <v>310</v>
      </c>
      <c r="E65" s="27"/>
      <c r="F65" s="54"/>
      <c r="G65" s="54"/>
    </row>
    <row r="66" spans="1:7" ht="13.5" customHeight="1" hidden="1">
      <c r="A66" s="12" t="s">
        <v>23</v>
      </c>
      <c r="B66" s="12"/>
      <c r="C66" s="12">
        <v>242</v>
      </c>
      <c r="D66" s="13">
        <v>340</v>
      </c>
      <c r="E66" s="27"/>
      <c r="F66" s="54"/>
      <c r="G66" s="54"/>
    </row>
    <row r="67" spans="1:7" ht="14.25" customHeight="1">
      <c r="A67" s="12" t="s">
        <v>23</v>
      </c>
      <c r="B67" s="12"/>
      <c r="C67" s="12">
        <v>244</v>
      </c>
      <c r="D67" s="13">
        <v>340</v>
      </c>
      <c r="E67" s="48">
        <v>28000</v>
      </c>
      <c r="F67" s="54"/>
      <c r="G67" s="54"/>
    </row>
    <row r="68" spans="1:7" ht="14.25" customHeight="1" hidden="1">
      <c r="A68" s="12" t="s">
        <v>63</v>
      </c>
      <c r="B68" s="12"/>
      <c r="C68" s="12"/>
      <c r="D68" s="13" t="s">
        <v>64</v>
      </c>
      <c r="E68" s="27"/>
      <c r="F68" s="54"/>
      <c r="G68" s="54"/>
    </row>
    <row r="69" spans="1:7" ht="14.25" customHeight="1" hidden="1">
      <c r="A69" s="12" t="s">
        <v>65</v>
      </c>
      <c r="B69" s="12"/>
      <c r="C69" s="12"/>
      <c r="D69" s="13" t="s">
        <v>66</v>
      </c>
      <c r="E69" s="27">
        <v>0</v>
      </c>
      <c r="F69" s="54"/>
      <c r="G69" s="54"/>
    </row>
    <row r="70" spans="1:7" ht="14.25" customHeight="1" hidden="1">
      <c r="A70" s="12" t="s">
        <v>67</v>
      </c>
      <c r="B70" s="12"/>
      <c r="C70" s="12"/>
      <c r="D70" s="13" t="s">
        <v>68</v>
      </c>
      <c r="E70" s="27">
        <v>0</v>
      </c>
      <c r="F70" s="54"/>
      <c r="G70" s="54"/>
    </row>
    <row r="71" spans="1:7" ht="14.25" customHeight="1" hidden="1">
      <c r="A71" s="12" t="s">
        <v>70</v>
      </c>
      <c r="B71" s="12"/>
      <c r="C71" s="12">
        <v>242</v>
      </c>
      <c r="D71" s="13" t="s">
        <v>69</v>
      </c>
      <c r="E71" s="27">
        <v>10000</v>
      </c>
      <c r="F71" s="54"/>
      <c r="G71" s="54"/>
    </row>
    <row r="72" spans="1:7" ht="13.5" customHeight="1" hidden="1">
      <c r="A72" s="12" t="s">
        <v>70</v>
      </c>
      <c r="B72" s="12"/>
      <c r="C72" s="12">
        <v>244</v>
      </c>
      <c r="D72" s="13" t="s">
        <v>69</v>
      </c>
      <c r="E72" s="46">
        <v>14400</v>
      </c>
      <c r="F72" s="54"/>
      <c r="G72" s="54"/>
    </row>
    <row r="73" spans="1:7" ht="13.5" customHeight="1">
      <c r="A73" s="228" t="s">
        <v>147</v>
      </c>
      <c r="B73" s="228"/>
      <c r="C73" s="228"/>
      <c r="D73" s="228"/>
      <c r="E73" s="228"/>
      <c r="F73" s="54"/>
      <c r="G73" s="54"/>
    </row>
    <row r="74" spans="1:7" ht="13.5" customHeight="1">
      <c r="A74" s="31" t="s">
        <v>3</v>
      </c>
      <c r="B74" s="29"/>
      <c r="C74" s="29"/>
      <c r="D74" s="29"/>
      <c r="E74" s="60">
        <f>SUM(E77:E93)</f>
        <v>228100</v>
      </c>
      <c r="F74" s="54"/>
      <c r="G74" s="54"/>
    </row>
    <row r="75" spans="1:7" ht="13.5" customHeight="1" hidden="1">
      <c r="A75" s="12" t="s">
        <v>12</v>
      </c>
      <c r="B75" s="12"/>
      <c r="C75" s="12"/>
      <c r="D75" s="13">
        <v>221</v>
      </c>
      <c r="E75" s="27"/>
      <c r="F75" s="54"/>
      <c r="G75" s="54"/>
    </row>
    <row r="76" spans="1:7" ht="13.5" customHeight="1" hidden="1">
      <c r="A76" s="12" t="s">
        <v>13</v>
      </c>
      <c r="B76" s="12"/>
      <c r="C76" s="12"/>
      <c r="D76" s="13">
        <v>222</v>
      </c>
      <c r="E76" s="27"/>
      <c r="F76" s="54"/>
      <c r="G76" s="54"/>
    </row>
    <row r="77" spans="1:7" ht="13.5" customHeight="1">
      <c r="A77" s="12" t="s">
        <v>14</v>
      </c>
      <c r="B77" s="12"/>
      <c r="C77" s="12">
        <v>244</v>
      </c>
      <c r="D77" s="13">
        <v>223</v>
      </c>
      <c r="E77" s="49">
        <v>31100</v>
      </c>
      <c r="F77" s="54"/>
      <c r="G77" s="54"/>
    </row>
    <row r="78" spans="1:7" ht="13.5" customHeight="1" hidden="1">
      <c r="A78" s="12"/>
      <c r="B78" s="12"/>
      <c r="C78" s="12"/>
      <c r="D78" s="13" t="s">
        <v>60</v>
      </c>
      <c r="E78" s="46"/>
      <c r="F78" s="54"/>
      <c r="G78" s="54"/>
    </row>
    <row r="79" spans="1:7" ht="13.5" customHeight="1" hidden="1">
      <c r="A79" s="12"/>
      <c r="B79" s="12"/>
      <c r="C79" s="12"/>
      <c r="D79" s="13" t="s">
        <v>61</v>
      </c>
      <c r="E79" s="46"/>
      <c r="F79" s="54"/>
      <c r="G79" s="54"/>
    </row>
    <row r="80" spans="1:7" ht="13.5" customHeight="1" hidden="1">
      <c r="A80" s="12" t="s">
        <v>15</v>
      </c>
      <c r="B80" s="12"/>
      <c r="C80" s="12"/>
      <c r="D80" s="13">
        <v>224</v>
      </c>
      <c r="E80" s="46"/>
      <c r="F80" s="54"/>
      <c r="G80" s="54"/>
    </row>
    <row r="81" spans="1:7" ht="13.5" customHeight="1" hidden="1">
      <c r="A81" s="12" t="s">
        <v>16</v>
      </c>
      <c r="B81" s="12"/>
      <c r="C81" s="12">
        <v>242</v>
      </c>
      <c r="D81" s="13">
        <v>225</v>
      </c>
      <c r="E81" s="46"/>
      <c r="F81" s="54"/>
      <c r="G81" s="54"/>
    </row>
    <row r="82" spans="1:7" ht="13.5" customHeight="1">
      <c r="A82" s="12" t="s">
        <v>16</v>
      </c>
      <c r="B82" s="12"/>
      <c r="C82" s="12">
        <v>244</v>
      </c>
      <c r="D82" s="13">
        <v>225</v>
      </c>
      <c r="E82" s="46">
        <v>61400</v>
      </c>
      <c r="F82" s="54"/>
      <c r="G82" s="54"/>
    </row>
    <row r="83" spans="1:7" ht="13.5" customHeight="1" hidden="1">
      <c r="A83" s="128" t="s">
        <v>17</v>
      </c>
      <c r="B83" s="128"/>
      <c r="C83" s="128">
        <v>242</v>
      </c>
      <c r="D83" s="129">
        <v>226</v>
      </c>
      <c r="E83" s="130"/>
      <c r="F83" s="54"/>
      <c r="G83" s="54"/>
    </row>
    <row r="84" spans="1:7" ht="13.5" customHeight="1">
      <c r="A84" s="128" t="s">
        <v>17</v>
      </c>
      <c r="B84" s="128"/>
      <c r="C84" s="128">
        <v>244</v>
      </c>
      <c r="D84" s="129">
        <v>226</v>
      </c>
      <c r="E84" s="130">
        <v>97600</v>
      </c>
      <c r="F84" s="54"/>
      <c r="G84" s="54"/>
    </row>
    <row r="85" spans="1:7" ht="13.5" customHeight="1" hidden="1">
      <c r="A85" s="12" t="s">
        <v>62</v>
      </c>
      <c r="B85" s="12"/>
      <c r="C85" s="12"/>
      <c r="D85" s="13">
        <v>240</v>
      </c>
      <c r="E85" s="46"/>
      <c r="F85" s="54"/>
      <c r="G85" s="54"/>
    </row>
    <row r="86" spans="1:7" ht="13.5" customHeight="1" hidden="1">
      <c r="A86" s="12" t="s">
        <v>8</v>
      </c>
      <c r="B86" s="12"/>
      <c r="C86" s="12"/>
      <c r="D86" s="13"/>
      <c r="E86" s="46"/>
      <c r="F86" s="54"/>
      <c r="G86" s="54"/>
    </row>
    <row r="87" spans="1:7" ht="13.5" customHeight="1" hidden="1">
      <c r="A87" s="12" t="s">
        <v>18</v>
      </c>
      <c r="B87" s="12"/>
      <c r="C87" s="12"/>
      <c r="D87" s="13">
        <v>241</v>
      </c>
      <c r="E87" s="46"/>
      <c r="F87" s="54"/>
      <c r="G87" s="54"/>
    </row>
    <row r="88" spans="1:7" ht="13.5" customHeight="1" hidden="1">
      <c r="A88" s="12" t="s">
        <v>19</v>
      </c>
      <c r="B88" s="12"/>
      <c r="C88" s="12"/>
      <c r="D88" s="13">
        <v>260</v>
      </c>
      <c r="E88" s="46"/>
      <c r="F88" s="54"/>
      <c r="G88" s="54"/>
    </row>
    <row r="89" spans="1:7" ht="13.5" customHeight="1" hidden="1">
      <c r="A89" s="12" t="s">
        <v>8</v>
      </c>
      <c r="B89" s="12"/>
      <c r="C89" s="12"/>
      <c r="D89" s="13"/>
      <c r="E89" s="46"/>
      <c r="F89" s="54"/>
      <c r="G89" s="54"/>
    </row>
    <row r="90" spans="1:7" ht="13.5" customHeight="1" hidden="1">
      <c r="A90" s="12" t="s">
        <v>20</v>
      </c>
      <c r="B90" s="12"/>
      <c r="C90" s="12"/>
      <c r="D90" s="13">
        <v>262</v>
      </c>
      <c r="E90" s="46"/>
      <c r="F90" s="54"/>
      <c r="G90" s="54"/>
    </row>
    <row r="91" spans="1:7" ht="13.5" customHeight="1">
      <c r="A91" s="12" t="s">
        <v>21</v>
      </c>
      <c r="B91" s="12"/>
      <c r="C91" s="12">
        <v>851</v>
      </c>
      <c r="D91" s="13">
        <v>290</v>
      </c>
      <c r="E91" s="46">
        <v>3000</v>
      </c>
      <c r="F91" s="54"/>
      <c r="G91" s="54"/>
    </row>
    <row r="92" spans="1:7" ht="13.5" customHeight="1" hidden="1">
      <c r="A92" s="12" t="s">
        <v>22</v>
      </c>
      <c r="B92" s="12"/>
      <c r="C92" s="12">
        <v>244</v>
      </c>
      <c r="D92" s="13">
        <v>310</v>
      </c>
      <c r="E92" s="27"/>
      <c r="F92" s="54"/>
      <c r="G92" s="54"/>
    </row>
    <row r="93" spans="1:7" ht="15" customHeight="1">
      <c r="A93" s="12" t="s">
        <v>23</v>
      </c>
      <c r="B93" s="12"/>
      <c r="C93" s="12">
        <v>244</v>
      </c>
      <c r="D93" s="13">
        <v>340</v>
      </c>
      <c r="E93" s="48">
        <v>35000</v>
      </c>
      <c r="F93" s="54"/>
      <c r="G93" s="54"/>
    </row>
    <row r="94" spans="1:7" ht="13.5" customHeight="1" hidden="1">
      <c r="A94" s="12" t="s">
        <v>63</v>
      </c>
      <c r="B94" s="12"/>
      <c r="C94" s="12"/>
      <c r="D94" s="13" t="s">
        <v>64</v>
      </c>
      <c r="E94" s="27"/>
      <c r="F94" s="54"/>
      <c r="G94" s="54"/>
    </row>
    <row r="95" spans="1:7" ht="13.5" customHeight="1" hidden="1">
      <c r="A95" s="12" t="s">
        <v>65</v>
      </c>
      <c r="B95" s="12"/>
      <c r="C95" s="12"/>
      <c r="D95" s="13" t="s">
        <v>66</v>
      </c>
      <c r="E95" s="27"/>
      <c r="F95" s="54"/>
      <c r="G95" s="54"/>
    </row>
    <row r="96" spans="1:7" ht="13.5" customHeight="1" hidden="1">
      <c r="A96" s="12" t="s">
        <v>67</v>
      </c>
      <c r="B96" s="12"/>
      <c r="C96" s="12"/>
      <c r="D96" s="13" t="s">
        <v>68</v>
      </c>
      <c r="E96" s="27">
        <v>0</v>
      </c>
      <c r="F96" s="54"/>
      <c r="G96" s="54"/>
    </row>
    <row r="97" spans="1:7" ht="13.5" customHeight="1" hidden="1">
      <c r="A97" s="12" t="s">
        <v>70</v>
      </c>
      <c r="B97" s="12"/>
      <c r="C97" s="12">
        <v>242</v>
      </c>
      <c r="D97" s="13" t="s">
        <v>69</v>
      </c>
      <c r="E97" s="27"/>
      <c r="F97" s="54"/>
      <c r="G97" s="54"/>
    </row>
    <row r="98" spans="1:7" ht="13.5" customHeight="1" hidden="1">
      <c r="A98" s="12" t="s">
        <v>70</v>
      </c>
      <c r="B98" s="12"/>
      <c r="C98" s="12">
        <v>244</v>
      </c>
      <c r="D98" s="13" t="s">
        <v>69</v>
      </c>
      <c r="E98" s="46"/>
      <c r="F98" s="54"/>
      <c r="G98" s="54"/>
    </row>
    <row r="99" spans="1:7" ht="13.5" customHeight="1">
      <c r="A99" s="231" t="s">
        <v>71</v>
      </c>
      <c r="B99" s="231"/>
      <c r="C99" s="231"/>
      <c r="D99" s="231"/>
      <c r="E99" s="14">
        <f>SUM(E100:E113)</f>
        <v>0</v>
      </c>
      <c r="F99" s="54"/>
      <c r="G99" s="54"/>
    </row>
    <row r="100" spans="1:7" ht="13.5" customHeight="1" hidden="1">
      <c r="A100" s="12" t="s">
        <v>9</v>
      </c>
      <c r="B100" s="12"/>
      <c r="C100" s="12"/>
      <c r="D100" s="13">
        <v>211</v>
      </c>
      <c r="E100" s="27"/>
      <c r="F100" s="54"/>
      <c r="G100" s="54"/>
    </row>
    <row r="101" spans="1:7" ht="13.5" customHeight="1" hidden="1">
      <c r="A101" s="12" t="s">
        <v>10</v>
      </c>
      <c r="B101" s="12"/>
      <c r="C101" s="12"/>
      <c r="D101" s="13">
        <v>212</v>
      </c>
      <c r="E101" s="27"/>
      <c r="F101" s="54"/>
      <c r="G101" s="54"/>
    </row>
    <row r="102" spans="1:7" ht="13.5" customHeight="1" hidden="1">
      <c r="A102" s="12" t="s">
        <v>11</v>
      </c>
      <c r="B102" s="12"/>
      <c r="C102" s="12"/>
      <c r="D102" s="13">
        <v>213</v>
      </c>
      <c r="E102" s="27"/>
      <c r="F102" s="54"/>
      <c r="G102" s="54"/>
    </row>
    <row r="103" spans="1:7" ht="13.5" customHeight="1" hidden="1">
      <c r="A103" s="12" t="s">
        <v>12</v>
      </c>
      <c r="B103" s="12"/>
      <c r="C103" s="12"/>
      <c r="D103" s="13">
        <v>221</v>
      </c>
      <c r="E103" s="27"/>
      <c r="F103" s="54"/>
      <c r="G103" s="54"/>
    </row>
    <row r="104" spans="1:7" ht="13.5" customHeight="1" hidden="1">
      <c r="A104" s="12" t="s">
        <v>13</v>
      </c>
      <c r="B104" s="12"/>
      <c r="C104" s="12"/>
      <c r="D104" s="13">
        <v>222</v>
      </c>
      <c r="E104" s="27"/>
      <c r="F104" s="54"/>
      <c r="G104" s="54"/>
    </row>
    <row r="105" spans="1:7" ht="13.5" customHeight="1" hidden="1">
      <c r="A105" s="12" t="s">
        <v>14</v>
      </c>
      <c r="B105" s="12"/>
      <c r="C105" s="12"/>
      <c r="D105" s="13">
        <v>223</v>
      </c>
      <c r="E105" s="30"/>
      <c r="F105" s="54"/>
      <c r="G105" s="54"/>
    </row>
    <row r="106" spans="1:7" ht="13.5" customHeight="1" hidden="1">
      <c r="A106" s="12" t="s">
        <v>15</v>
      </c>
      <c r="B106" s="12"/>
      <c r="C106" s="12"/>
      <c r="D106" s="13">
        <v>224</v>
      </c>
      <c r="E106" s="27"/>
      <c r="F106" s="54"/>
      <c r="G106" s="54"/>
    </row>
    <row r="107" spans="1:7" ht="13.5" customHeight="1">
      <c r="A107" s="12" t="s">
        <v>16</v>
      </c>
      <c r="B107" s="12"/>
      <c r="C107" s="12"/>
      <c r="D107" s="13">
        <v>225</v>
      </c>
      <c r="E107" s="27"/>
      <c r="F107" s="54"/>
      <c r="G107" s="54"/>
    </row>
    <row r="108" spans="1:7" ht="13.5" customHeight="1">
      <c r="A108" s="19" t="s">
        <v>17</v>
      </c>
      <c r="B108" s="19"/>
      <c r="C108" s="19"/>
      <c r="D108" s="25">
        <v>226</v>
      </c>
      <c r="E108" s="26"/>
      <c r="F108" s="54"/>
      <c r="G108" s="54"/>
    </row>
    <row r="109" spans="1:7" ht="13.5" customHeight="1" hidden="1">
      <c r="A109" s="19" t="s">
        <v>62</v>
      </c>
      <c r="B109" s="19"/>
      <c r="C109" s="19"/>
      <c r="D109" s="25">
        <v>240</v>
      </c>
      <c r="E109" s="26"/>
      <c r="F109" s="54"/>
      <c r="G109" s="54"/>
    </row>
    <row r="110" spans="1:7" ht="13.5" customHeight="1" hidden="1">
      <c r="A110" s="12" t="s">
        <v>19</v>
      </c>
      <c r="B110" s="12"/>
      <c r="C110" s="12"/>
      <c r="D110" s="13">
        <v>260</v>
      </c>
      <c r="E110" s="27"/>
      <c r="F110" s="54"/>
      <c r="G110" s="54"/>
    </row>
    <row r="111" spans="1:7" ht="13.5" customHeight="1" hidden="1">
      <c r="A111" s="12" t="s">
        <v>21</v>
      </c>
      <c r="B111" s="12"/>
      <c r="C111" s="12"/>
      <c r="D111" s="13">
        <v>290</v>
      </c>
      <c r="E111" s="27"/>
      <c r="F111" s="54"/>
      <c r="G111" s="54"/>
    </row>
    <row r="112" spans="1:7" ht="13.5" customHeight="1">
      <c r="A112" s="12" t="s">
        <v>22</v>
      </c>
      <c r="B112" s="12"/>
      <c r="C112" s="12"/>
      <c r="D112" s="13">
        <v>310</v>
      </c>
      <c r="E112" s="27"/>
      <c r="F112" s="54"/>
      <c r="G112" s="54"/>
    </row>
    <row r="113" spans="1:7" ht="13.5" customHeight="1">
      <c r="A113" s="12" t="s">
        <v>23</v>
      </c>
      <c r="B113" s="12"/>
      <c r="C113" s="12"/>
      <c r="D113" s="13">
        <v>340</v>
      </c>
      <c r="E113" s="30"/>
      <c r="F113" s="54"/>
      <c r="G113" s="54"/>
    </row>
    <row r="114" spans="1:7" ht="15.75" customHeight="1" hidden="1">
      <c r="A114" s="230"/>
      <c r="B114" s="230"/>
      <c r="C114" s="230"/>
      <c r="D114" s="230"/>
      <c r="E114" s="230"/>
      <c r="F114" s="54"/>
      <c r="G114" s="54"/>
    </row>
    <row r="115" spans="1:7" ht="15.75" customHeight="1" hidden="1">
      <c r="A115" s="228" t="s">
        <v>94</v>
      </c>
      <c r="B115" s="228"/>
      <c r="C115" s="228"/>
      <c r="D115" s="228"/>
      <c r="E115" s="228"/>
      <c r="F115" s="54"/>
      <c r="G115" s="54"/>
    </row>
    <row r="116" spans="1:7" ht="15.75" customHeight="1" hidden="1">
      <c r="A116" s="40" t="s">
        <v>79</v>
      </c>
      <c r="B116" s="15"/>
      <c r="C116" s="15"/>
      <c r="D116" s="18"/>
      <c r="E116" s="20"/>
      <c r="F116" s="54"/>
      <c r="G116" s="54"/>
    </row>
    <row r="117" spans="1:7" ht="15.75" customHeight="1" hidden="1">
      <c r="A117" s="19" t="s">
        <v>16</v>
      </c>
      <c r="B117" s="70"/>
      <c r="C117" s="70"/>
      <c r="D117" s="116">
        <v>225</v>
      </c>
      <c r="E117" s="71"/>
      <c r="F117" s="54"/>
      <c r="G117" s="54"/>
    </row>
    <row r="118" spans="1:7" ht="13.5" customHeight="1" hidden="1">
      <c r="A118" s="19" t="s">
        <v>21</v>
      </c>
      <c r="B118" s="15"/>
      <c r="C118" s="15"/>
      <c r="D118" s="25">
        <v>290</v>
      </c>
      <c r="E118" s="32"/>
      <c r="F118" s="54"/>
      <c r="G118" s="54"/>
    </row>
    <row r="119" spans="1:7" ht="13.5" customHeight="1" hidden="1">
      <c r="A119" s="19" t="s">
        <v>22</v>
      </c>
      <c r="B119" s="15"/>
      <c r="C119" s="15"/>
      <c r="D119" s="25">
        <v>310</v>
      </c>
      <c r="E119" s="20"/>
      <c r="F119" s="54"/>
      <c r="G119" s="54"/>
    </row>
    <row r="120" spans="1:7" ht="13.5" customHeight="1" hidden="1">
      <c r="A120" s="19" t="s">
        <v>80</v>
      </c>
      <c r="B120" s="15"/>
      <c r="C120" s="15"/>
      <c r="D120" s="25">
        <v>340</v>
      </c>
      <c r="E120" s="20"/>
      <c r="F120" s="54"/>
      <c r="G120" s="54"/>
    </row>
    <row r="121" spans="1:7" ht="13.5" customHeight="1">
      <c r="A121" s="15"/>
      <c r="B121" s="15"/>
      <c r="C121" s="15"/>
      <c r="D121" s="18"/>
      <c r="E121" s="20"/>
      <c r="F121" s="54"/>
      <c r="G121" s="54"/>
    </row>
    <row r="122" spans="1:7" ht="15.75" customHeight="1">
      <c r="A122" s="232" t="s">
        <v>72</v>
      </c>
      <c r="B122" s="232"/>
      <c r="C122" s="232"/>
      <c r="D122" s="232"/>
      <c r="E122" s="232"/>
      <c r="F122" s="54"/>
      <c r="G122" s="54"/>
    </row>
    <row r="123" spans="1:7" ht="13.5" customHeight="1">
      <c r="A123" s="230" t="s">
        <v>129</v>
      </c>
      <c r="B123" s="230"/>
      <c r="C123" s="230"/>
      <c r="D123" s="230"/>
      <c r="E123" s="230"/>
      <c r="F123" s="54"/>
      <c r="G123" s="54"/>
    </row>
    <row r="124" spans="1:7" ht="13.5" customHeight="1">
      <c r="A124" s="40" t="s">
        <v>79</v>
      </c>
      <c r="B124" s="19"/>
      <c r="C124" s="19"/>
      <c r="D124" s="25"/>
      <c r="E124" s="61">
        <f>SUM(E130:E144)</f>
        <v>170000</v>
      </c>
      <c r="F124" s="54"/>
      <c r="G124" s="54"/>
    </row>
    <row r="125" spans="1:7" ht="13.5" customHeight="1" hidden="1">
      <c r="A125" s="19" t="s">
        <v>9</v>
      </c>
      <c r="B125" s="19"/>
      <c r="C125" s="19"/>
      <c r="D125" s="25">
        <v>211</v>
      </c>
      <c r="E125" s="26">
        <v>0</v>
      </c>
      <c r="F125" s="54"/>
      <c r="G125" s="54"/>
    </row>
    <row r="126" spans="1:7" ht="13.5" customHeight="1" hidden="1">
      <c r="A126" s="19" t="s">
        <v>10</v>
      </c>
      <c r="B126" s="19"/>
      <c r="C126" s="19"/>
      <c r="D126" s="25">
        <v>212</v>
      </c>
      <c r="E126" s="26"/>
      <c r="F126" s="54"/>
      <c r="G126" s="54"/>
    </row>
    <row r="127" spans="1:7" ht="13.5" customHeight="1" hidden="1">
      <c r="A127" s="19" t="s">
        <v>11</v>
      </c>
      <c r="B127" s="19"/>
      <c r="C127" s="19"/>
      <c r="D127" s="25">
        <v>213</v>
      </c>
      <c r="E127" s="26">
        <v>0</v>
      </c>
      <c r="F127" s="54"/>
      <c r="G127" s="54"/>
    </row>
    <row r="128" spans="1:7" ht="13.5" customHeight="1" hidden="1">
      <c r="A128" s="19" t="s">
        <v>12</v>
      </c>
      <c r="B128" s="19"/>
      <c r="C128" s="19"/>
      <c r="D128" s="25">
        <v>221</v>
      </c>
      <c r="E128" s="26"/>
      <c r="F128" s="54"/>
      <c r="G128" s="54"/>
    </row>
    <row r="129" spans="1:7" ht="13.5" customHeight="1" hidden="1">
      <c r="A129" s="19" t="s">
        <v>13</v>
      </c>
      <c r="B129" s="19"/>
      <c r="C129" s="19"/>
      <c r="D129" s="25">
        <v>222</v>
      </c>
      <c r="E129" s="26"/>
      <c r="F129" s="54"/>
      <c r="G129" s="54"/>
    </row>
    <row r="130" spans="1:7" ht="13.5" customHeight="1">
      <c r="A130" s="19" t="s">
        <v>14</v>
      </c>
      <c r="B130" s="19"/>
      <c r="C130" s="19">
        <v>244</v>
      </c>
      <c r="D130" s="25">
        <v>223</v>
      </c>
      <c r="E130" s="32">
        <v>5000</v>
      </c>
      <c r="F130" s="54"/>
      <c r="G130" s="54"/>
    </row>
    <row r="131" spans="1:7" ht="13.5" customHeight="1" hidden="1">
      <c r="A131" s="19"/>
      <c r="B131" s="19"/>
      <c r="C131" s="19"/>
      <c r="D131" s="25" t="s">
        <v>60</v>
      </c>
      <c r="E131" s="26"/>
      <c r="F131" s="54"/>
      <c r="G131" s="54"/>
    </row>
    <row r="132" spans="1:7" ht="13.5" customHeight="1" hidden="1">
      <c r="A132" s="19"/>
      <c r="B132" s="19"/>
      <c r="C132" s="19"/>
      <c r="D132" s="25" t="s">
        <v>61</v>
      </c>
      <c r="E132" s="26"/>
      <c r="F132" s="54"/>
      <c r="G132" s="54"/>
    </row>
    <row r="133" spans="1:7" ht="13.5" customHeight="1" hidden="1">
      <c r="A133" s="19" t="s">
        <v>15</v>
      </c>
      <c r="B133" s="19"/>
      <c r="C133" s="19"/>
      <c r="D133" s="25">
        <v>224</v>
      </c>
      <c r="E133" s="26"/>
      <c r="F133" s="54"/>
      <c r="G133" s="54"/>
    </row>
    <row r="134" spans="1:7" ht="13.5" customHeight="1">
      <c r="A134" s="19" t="s">
        <v>16</v>
      </c>
      <c r="B134" s="19"/>
      <c r="C134" s="19">
        <v>244</v>
      </c>
      <c r="D134" s="25">
        <v>225</v>
      </c>
      <c r="E134" s="26">
        <v>4000</v>
      </c>
      <c r="F134" s="54"/>
      <c r="G134" s="54"/>
    </row>
    <row r="135" spans="1:7" s="131" customFormat="1" ht="13.5" customHeight="1">
      <c r="A135" s="128" t="s">
        <v>17</v>
      </c>
      <c r="B135" s="128"/>
      <c r="C135" s="128">
        <v>244</v>
      </c>
      <c r="D135" s="129">
        <v>226</v>
      </c>
      <c r="E135" s="130">
        <v>76500</v>
      </c>
      <c r="F135" s="134"/>
      <c r="G135" s="134"/>
    </row>
    <row r="136" spans="1:7" ht="13.5" customHeight="1" hidden="1">
      <c r="A136" s="19" t="s">
        <v>62</v>
      </c>
      <c r="B136" s="19"/>
      <c r="C136" s="19"/>
      <c r="D136" s="25">
        <v>240</v>
      </c>
      <c r="E136" s="45"/>
      <c r="F136" s="54"/>
      <c r="G136" s="54"/>
    </row>
    <row r="137" spans="1:7" ht="13.5" customHeight="1" hidden="1">
      <c r="A137" s="19" t="s">
        <v>8</v>
      </c>
      <c r="B137" s="19"/>
      <c r="C137" s="19"/>
      <c r="D137" s="25"/>
      <c r="E137" s="45"/>
      <c r="F137" s="54"/>
      <c r="G137" s="54"/>
    </row>
    <row r="138" spans="1:7" ht="13.5" customHeight="1" hidden="1">
      <c r="A138" s="19" t="s">
        <v>18</v>
      </c>
      <c r="B138" s="19"/>
      <c r="C138" s="19"/>
      <c r="D138" s="25">
        <v>241</v>
      </c>
      <c r="E138" s="45"/>
      <c r="F138" s="54"/>
      <c r="G138" s="54"/>
    </row>
    <row r="139" spans="1:7" ht="13.5" customHeight="1" hidden="1">
      <c r="A139" s="19" t="s">
        <v>19</v>
      </c>
      <c r="B139" s="19"/>
      <c r="C139" s="19"/>
      <c r="D139" s="25">
        <v>260</v>
      </c>
      <c r="E139" s="45"/>
      <c r="F139" s="54"/>
      <c r="G139" s="54"/>
    </row>
    <row r="140" spans="1:7" ht="13.5" customHeight="1" hidden="1">
      <c r="A140" s="19" t="s">
        <v>8</v>
      </c>
      <c r="B140" s="19"/>
      <c r="C140" s="19"/>
      <c r="D140" s="25"/>
      <c r="E140" s="45"/>
      <c r="F140" s="54"/>
      <c r="G140" s="54"/>
    </row>
    <row r="141" spans="1:7" ht="13.5" customHeight="1" hidden="1">
      <c r="A141" s="19" t="s">
        <v>20</v>
      </c>
      <c r="B141" s="19"/>
      <c r="C141" s="19"/>
      <c r="D141" s="25">
        <v>262</v>
      </c>
      <c r="E141" s="45"/>
      <c r="F141" s="54"/>
      <c r="G141" s="54"/>
    </row>
    <row r="142" spans="1:7" ht="13.5" customHeight="1" hidden="1">
      <c r="A142" s="19" t="s">
        <v>21</v>
      </c>
      <c r="B142" s="19"/>
      <c r="C142" s="19"/>
      <c r="D142" s="25">
        <v>290</v>
      </c>
      <c r="E142" s="45"/>
      <c r="F142" s="54"/>
      <c r="G142" s="54"/>
    </row>
    <row r="143" spans="1:7" ht="13.5" customHeight="1">
      <c r="A143" s="19" t="s">
        <v>22</v>
      </c>
      <c r="B143" s="19"/>
      <c r="C143" s="19">
        <v>244</v>
      </c>
      <c r="D143" s="25">
        <v>310</v>
      </c>
      <c r="E143" s="45">
        <v>74500</v>
      </c>
      <c r="F143" s="54"/>
      <c r="G143" s="54"/>
    </row>
    <row r="144" spans="1:7" ht="14.25" customHeight="1">
      <c r="A144" s="19" t="s">
        <v>80</v>
      </c>
      <c r="B144" s="19"/>
      <c r="C144" s="19">
        <v>244</v>
      </c>
      <c r="D144" s="25">
        <v>340</v>
      </c>
      <c r="E144" s="67">
        <v>10000</v>
      </c>
      <c r="F144" s="54"/>
      <c r="G144" s="54"/>
    </row>
    <row r="145" spans="1:5" ht="13.5" customHeight="1" hidden="1">
      <c r="A145" s="19" t="s">
        <v>63</v>
      </c>
      <c r="B145" s="19"/>
      <c r="C145" s="19"/>
      <c r="D145" s="25" t="s">
        <v>64</v>
      </c>
      <c r="E145" s="26">
        <v>0</v>
      </c>
    </row>
    <row r="146" spans="1:5" ht="13.5" customHeight="1" hidden="1">
      <c r="A146" s="19" t="s">
        <v>65</v>
      </c>
      <c r="B146" s="19"/>
      <c r="C146" s="19"/>
      <c r="D146" s="25" t="s">
        <v>66</v>
      </c>
      <c r="E146" s="26">
        <v>0</v>
      </c>
    </row>
    <row r="147" spans="1:5" ht="13.5" customHeight="1" hidden="1">
      <c r="A147" s="19" t="s">
        <v>67</v>
      </c>
      <c r="B147" s="19"/>
      <c r="C147" s="19"/>
      <c r="D147" s="25" t="s">
        <v>68</v>
      </c>
      <c r="E147" s="26">
        <v>0</v>
      </c>
    </row>
    <row r="148" spans="1:5" ht="13.5" customHeight="1" hidden="1">
      <c r="A148" s="19" t="s">
        <v>70</v>
      </c>
      <c r="B148" s="19"/>
      <c r="C148" s="19"/>
      <c r="D148" s="25" t="s">
        <v>69</v>
      </c>
      <c r="E148" s="45"/>
    </row>
    <row r="149" spans="1:5" ht="13.5" customHeight="1">
      <c r="A149" s="33"/>
      <c r="B149" s="33"/>
      <c r="C149" s="33"/>
      <c r="D149" s="34"/>
      <c r="E149" s="35"/>
    </row>
    <row r="150" spans="1:5" ht="13.5" customHeight="1" hidden="1">
      <c r="A150" s="33"/>
      <c r="B150" s="33"/>
      <c r="C150" s="33"/>
      <c r="D150" s="34"/>
      <c r="E150" s="35"/>
    </row>
    <row r="151" spans="1:5" ht="12.75" customHeight="1" hidden="1">
      <c r="A151" s="36" t="s">
        <v>24</v>
      </c>
      <c r="B151" s="36"/>
      <c r="C151" s="36"/>
      <c r="D151" s="37"/>
      <c r="E151" s="38"/>
    </row>
    <row r="152" spans="1:5" ht="14.25" customHeight="1" hidden="1">
      <c r="A152" s="36" t="s">
        <v>73</v>
      </c>
      <c r="B152" s="36"/>
      <c r="C152" s="36"/>
      <c r="E152" s="38"/>
    </row>
    <row r="153" spans="1:5" ht="12.75" customHeight="1" hidden="1">
      <c r="A153" s="36" t="s">
        <v>25</v>
      </c>
      <c r="B153" s="36"/>
      <c r="C153" s="36"/>
      <c r="D153" s="37"/>
      <c r="E153" s="38"/>
    </row>
    <row r="154" spans="1:5" ht="12.75" customHeight="1" hidden="1">
      <c r="A154" s="36"/>
      <c r="B154" s="36"/>
      <c r="C154" s="36"/>
      <c r="D154" s="37"/>
      <c r="E154" s="38"/>
    </row>
    <row r="155" spans="1:3" ht="16.5" customHeight="1" hidden="1">
      <c r="A155" s="36" t="s">
        <v>74</v>
      </c>
      <c r="B155" s="36"/>
      <c r="C155" s="36"/>
    </row>
    <row r="156" spans="1:5" ht="12.75" customHeight="1" hidden="1">
      <c r="A156" s="36" t="s">
        <v>25</v>
      </c>
      <c r="B156" s="36"/>
      <c r="C156" s="36"/>
      <c r="D156" s="37"/>
      <c r="E156" s="38"/>
    </row>
    <row r="157" spans="1:5" ht="12.75" customHeight="1" hidden="1">
      <c r="A157" s="36" t="s">
        <v>75</v>
      </c>
      <c r="B157" s="36"/>
      <c r="C157" s="36"/>
      <c r="D157" s="37"/>
      <c r="E157" s="38"/>
    </row>
    <row r="158" spans="1:5" ht="12.75" customHeight="1" hidden="1">
      <c r="A158" s="5"/>
      <c r="B158" s="5"/>
      <c r="C158" s="5"/>
      <c r="D158" s="4"/>
      <c r="E158" s="5"/>
    </row>
    <row r="159" spans="2:5" ht="12.75">
      <c r="B159" s="5"/>
      <c r="C159" s="5"/>
      <c r="D159" s="4"/>
      <c r="E159" s="5"/>
    </row>
    <row r="160" spans="1:5" ht="12.75">
      <c r="A160" s="5"/>
      <c r="B160" s="5"/>
      <c r="C160" s="5"/>
      <c r="D160" s="4"/>
      <c r="E160" s="5"/>
    </row>
  </sheetData>
  <sheetProtection/>
  <mergeCells count="15">
    <mergeCell ref="F6:F7"/>
    <mergeCell ref="G6:G7"/>
    <mergeCell ref="A43:E43"/>
    <mergeCell ref="A4:E4"/>
    <mergeCell ref="A6:A8"/>
    <mergeCell ref="B6:B8"/>
    <mergeCell ref="D6:D8"/>
    <mergeCell ref="E6:E7"/>
    <mergeCell ref="C6:C8"/>
    <mergeCell ref="A73:E73"/>
    <mergeCell ref="A123:E123"/>
    <mergeCell ref="A114:E114"/>
    <mergeCell ref="A99:D99"/>
    <mergeCell ref="A122:E122"/>
    <mergeCell ref="A115:E115"/>
  </mergeCells>
  <printOptions/>
  <pageMargins left="0.7874015748031497" right="0.3937007874015748" top="0.984251968503937" bottom="0.5905511811023623" header="0.5118110236220472" footer="0.5118110236220472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view="pageBreakPreview" zoomScaleSheetLayoutView="100" zoomScalePageLayoutView="0" workbookViewId="0" topLeftCell="A1">
      <selection activeCell="C16" sqref="C16"/>
    </sheetView>
  </sheetViews>
  <sheetFormatPr defaultColWidth="1.37890625" defaultRowHeight="12.75"/>
  <cols>
    <col min="1" max="1" width="38.875" style="135" customWidth="1"/>
    <col min="2" max="2" width="6.125" style="135" customWidth="1"/>
    <col min="3" max="3" width="10.875" style="135" customWidth="1"/>
    <col min="4" max="4" width="17.125" style="135" customWidth="1"/>
    <col min="5" max="5" width="6.625" style="135" customWidth="1"/>
    <col min="6" max="6" width="6.375" style="135" customWidth="1"/>
    <col min="7" max="7" width="6.125" style="135" customWidth="1"/>
    <col min="8" max="9" width="12.625" style="135" customWidth="1"/>
    <col min="10" max="10" width="11.00390625" style="135" hidden="1" customWidth="1"/>
    <col min="11" max="11" width="10.25390625" style="135" customWidth="1"/>
    <col min="12" max="12" width="6.125" style="135" hidden="1" customWidth="1"/>
    <col min="13" max="13" width="8.875" style="135" hidden="1" customWidth="1"/>
    <col min="14" max="14" width="12.00390625" style="135" customWidth="1"/>
    <col min="15" max="15" width="8.00390625" style="135" hidden="1" customWidth="1"/>
    <col min="16" max="16384" width="1.37890625" style="135" customWidth="1"/>
  </cols>
  <sheetData>
    <row r="1" spans="1:15" ht="15.75">
      <c r="A1" s="235" t="s">
        <v>255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2:15" ht="15.75">
      <c r="B2" s="235" t="s">
        <v>148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 t="s">
        <v>149</v>
      </c>
      <c r="O2" s="235"/>
    </row>
    <row r="3" s="136" customFormat="1" ht="12.75"/>
    <row r="4" spans="1:15" s="138" customFormat="1" ht="23.25" customHeight="1">
      <c r="A4" s="236" t="s">
        <v>2</v>
      </c>
      <c r="B4" s="237" t="s">
        <v>150</v>
      </c>
      <c r="C4" s="237" t="s">
        <v>151</v>
      </c>
      <c r="D4" s="238" t="s">
        <v>152</v>
      </c>
      <c r="E4" s="238" t="s">
        <v>153</v>
      </c>
      <c r="F4" s="237" t="s">
        <v>154</v>
      </c>
      <c r="G4" s="236" t="s">
        <v>131</v>
      </c>
      <c r="H4" s="237" t="s">
        <v>155</v>
      </c>
      <c r="I4" s="237"/>
      <c r="J4" s="237"/>
      <c r="K4" s="237"/>
      <c r="L4" s="237"/>
      <c r="M4" s="237"/>
      <c r="N4" s="237"/>
      <c r="O4" s="237"/>
    </row>
    <row r="5" spans="1:15" s="138" customFormat="1" ht="12">
      <c r="A5" s="236"/>
      <c r="B5" s="237"/>
      <c r="C5" s="237"/>
      <c r="D5" s="239"/>
      <c r="E5" s="239"/>
      <c r="F5" s="237"/>
      <c r="G5" s="236"/>
      <c r="H5" s="241" t="s">
        <v>156</v>
      </c>
      <c r="I5" s="236" t="s">
        <v>157</v>
      </c>
      <c r="J5" s="236"/>
      <c r="K5" s="236"/>
      <c r="L5" s="236"/>
      <c r="M5" s="236"/>
      <c r="N5" s="236"/>
      <c r="O5" s="236"/>
    </row>
    <row r="6" spans="1:15" s="138" customFormat="1" ht="88.5" customHeight="1">
      <c r="A6" s="236"/>
      <c r="B6" s="237"/>
      <c r="C6" s="237"/>
      <c r="D6" s="240"/>
      <c r="E6" s="240"/>
      <c r="F6" s="237"/>
      <c r="G6" s="236"/>
      <c r="H6" s="242"/>
      <c r="I6" s="137" t="s">
        <v>158</v>
      </c>
      <c r="J6" s="137" t="s">
        <v>159</v>
      </c>
      <c r="K6" s="137" t="s">
        <v>160</v>
      </c>
      <c r="L6" s="137" t="s">
        <v>161</v>
      </c>
      <c r="M6" s="137" t="s">
        <v>162</v>
      </c>
      <c r="N6" s="237" t="s">
        <v>163</v>
      </c>
      <c r="O6" s="237"/>
    </row>
    <row r="7" spans="1:15" s="138" customFormat="1" ht="12" hidden="1">
      <c r="A7" s="139"/>
      <c r="B7" s="139"/>
      <c r="C7" s="140"/>
      <c r="D7" s="140"/>
      <c r="E7" s="140"/>
      <c r="F7" s="140"/>
      <c r="G7" s="141"/>
      <c r="H7" s="139"/>
      <c r="I7" s="139"/>
      <c r="J7" s="139"/>
      <c r="K7" s="139"/>
      <c r="L7" s="139"/>
      <c r="M7" s="139"/>
      <c r="N7" s="139" t="s">
        <v>156</v>
      </c>
      <c r="O7" s="139" t="s">
        <v>164</v>
      </c>
    </row>
    <row r="8" spans="1:15" s="138" customFormat="1" ht="12">
      <c r="A8" s="139">
        <v>1</v>
      </c>
      <c r="B8" s="139">
        <v>2</v>
      </c>
      <c r="C8" s="142" t="s">
        <v>165</v>
      </c>
      <c r="D8" s="139">
        <v>4</v>
      </c>
      <c r="E8" s="142" t="s">
        <v>166</v>
      </c>
      <c r="F8" s="139">
        <v>6</v>
      </c>
      <c r="G8" s="142" t="s">
        <v>167</v>
      </c>
      <c r="H8" s="139">
        <v>8</v>
      </c>
      <c r="I8" s="139">
        <v>9</v>
      </c>
      <c r="J8" s="142" t="s">
        <v>168</v>
      </c>
      <c r="K8" s="139">
        <v>10</v>
      </c>
      <c r="L8" s="139">
        <v>7</v>
      </c>
      <c r="M8" s="139">
        <v>8</v>
      </c>
      <c r="N8" s="139">
        <v>11</v>
      </c>
      <c r="O8" s="139">
        <v>10</v>
      </c>
    </row>
    <row r="9" spans="1:15" s="136" customFormat="1" ht="12.75">
      <c r="A9" s="143" t="s">
        <v>169</v>
      </c>
      <c r="B9" s="144" t="s">
        <v>170</v>
      </c>
      <c r="C9" s="144" t="s">
        <v>171</v>
      </c>
      <c r="D9" s="145" t="s">
        <v>171</v>
      </c>
      <c r="E9" s="145" t="s">
        <v>171</v>
      </c>
      <c r="F9" s="145" t="s">
        <v>171</v>
      </c>
      <c r="G9" s="145" t="s">
        <v>171</v>
      </c>
      <c r="H9" s="146">
        <f>H10+H15+H22</f>
        <v>6390000</v>
      </c>
      <c r="I9" s="146">
        <f>I15</f>
        <v>6220000</v>
      </c>
      <c r="J9" s="146"/>
      <c r="K9" s="146">
        <f>K22</f>
        <v>0</v>
      </c>
      <c r="L9" s="147" t="s">
        <v>171</v>
      </c>
      <c r="M9" s="147" t="s">
        <v>171</v>
      </c>
      <c r="N9" s="146">
        <f>N10</f>
        <v>170000</v>
      </c>
      <c r="O9" s="145" t="s">
        <v>171</v>
      </c>
    </row>
    <row r="10" spans="1:15" s="136" customFormat="1" ht="12.75">
      <c r="A10" s="148" t="s">
        <v>172</v>
      </c>
      <c r="B10" s="243" t="s">
        <v>173</v>
      </c>
      <c r="C10" s="150" t="s">
        <v>171</v>
      </c>
      <c r="D10" s="150" t="s">
        <v>171</v>
      </c>
      <c r="E10" s="150" t="s">
        <v>171</v>
      </c>
      <c r="F10" s="150" t="s">
        <v>171</v>
      </c>
      <c r="G10" s="150" t="s">
        <v>171</v>
      </c>
      <c r="H10" s="151">
        <f>N10</f>
        <v>170000</v>
      </c>
      <c r="I10" s="152" t="s">
        <v>171</v>
      </c>
      <c r="J10" s="152"/>
      <c r="K10" s="152" t="s">
        <v>171</v>
      </c>
      <c r="L10" s="152" t="s">
        <v>171</v>
      </c>
      <c r="M10" s="152" t="s">
        <v>171</v>
      </c>
      <c r="N10" s="151">
        <f>N11+N14+N12+N13</f>
        <v>170000</v>
      </c>
      <c r="O10" s="150" t="s">
        <v>171</v>
      </c>
    </row>
    <row r="11" spans="1:15" s="136" customFormat="1" ht="25.5" customHeight="1">
      <c r="A11" s="153" t="s">
        <v>174</v>
      </c>
      <c r="B11" s="243"/>
      <c r="C11" s="244" t="s">
        <v>175</v>
      </c>
      <c r="D11" s="155" t="s">
        <v>176</v>
      </c>
      <c r="E11" s="247"/>
      <c r="F11" s="244" t="s">
        <v>177</v>
      </c>
      <c r="G11" s="155"/>
      <c r="H11" s="151">
        <f>N11</f>
        <v>170000</v>
      </c>
      <c r="I11" s="152" t="s">
        <v>171</v>
      </c>
      <c r="J11" s="152"/>
      <c r="K11" s="152" t="s">
        <v>171</v>
      </c>
      <c r="L11" s="152" t="s">
        <v>171</v>
      </c>
      <c r="M11" s="152" t="s">
        <v>171</v>
      </c>
      <c r="N11" s="151">
        <v>170000</v>
      </c>
      <c r="O11" s="150" t="s">
        <v>171</v>
      </c>
    </row>
    <row r="12" spans="1:15" s="136" customFormat="1" ht="15" customHeight="1">
      <c r="A12" s="153" t="s">
        <v>178</v>
      </c>
      <c r="B12" s="243"/>
      <c r="C12" s="245"/>
      <c r="D12" s="155" t="s">
        <v>176</v>
      </c>
      <c r="E12" s="248"/>
      <c r="F12" s="245"/>
      <c r="G12" s="155"/>
      <c r="H12" s="151">
        <f>N12</f>
        <v>0</v>
      </c>
      <c r="I12" s="152" t="s">
        <v>171</v>
      </c>
      <c r="J12" s="152"/>
      <c r="K12" s="152" t="s">
        <v>171</v>
      </c>
      <c r="L12" s="152"/>
      <c r="M12" s="152"/>
      <c r="N12" s="151">
        <v>0</v>
      </c>
      <c r="O12" s="150"/>
    </row>
    <row r="13" spans="1:15" s="136" customFormat="1" ht="14.25" customHeight="1">
      <c r="A13" s="153" t="s">
        <v>179</v>
      </c>
      <c r="B13" s="243"/>
      <c r="C13" s="246"/>
      <c r="D13" s="155" t="s">
        <v>176</v>
      </c>
      <c r="E13" s="249"/>
      <c r="F13" s="246"/>
      <c r="G13" s="155"/>
      <c r="H13" s="151">
        <f>N13</f>
        <v>0</v>
      </c>
      <c r="I13" s="152" t="s">
        <v>171</v>
      </c>
      <c r="J13" s="152"/>
      <c r="K13" s="152" t="s">
        <v>171</v>
      </c>
      <c r="L13" s="152"/>
      <c r="M13" s="152"/>
      <c r="N13" s="151">
        <v>0</v>
      </c>
      <c r="O13" s="150"/>
    </row>
    <row r="14" spans="1:15" s="136" customFormat="1" ht="12.75">
      <c r="A14" s="153" t="s">
        <v>180</v>
      </c>
      <c r="B14" s="243"/>
      <c r="C14" s="155" t="s">
        <v>175</v>
      </c>
      <c r="D14" s="155" t="s">
        <v>176</v>
      </c>
      <c r="E14" s="155"/>
      <c r="F14" s="155" t="s">
        <v>181</v>
      </c>
      <c r="G14" s="155"/>
      <c r="H14" s="151">
        <f>N14</f>
        <v>0</v>
      </c>
      <c r="I14" s="152" t="s">
        <v>171</v>
      </c>
      <c r="J14" s="152"/>
      <c r="K14" s="152" t="s">
        <v>171</v>
      </c>
      <c r="L14" s="152" t="s">
        <v>171</v>
      </c>
      <c r="M14" s="152" t="s">
        <v>171</v>
      </c>
      <c r="N14" s="151">
        <v>0</v>
      </c>
      <c r="O14" s="150" t="s">
        <v>171</v>
      </c>
    </row>
    <row r="15" spans="1:15" s="136" customFormat="1" ht="12.75">
      <c r="A15" s="153" t="s">
        <v>182</v>
      </c>
      <c r="B15" s="243" t="s">
        <v>183</v>
      </c>
      <c r="C15" s="149" t="s">
        <v>171</v>
      </c>
      <c r="D15" s="155"/>
      <c r="E15" s="149" t="s">
        <v>171</v>
      </c>
      <c r="F15" s="149" t="s">
        <v>171</v>
      </c>
      <c r="G15" s="149" t="s">
        <v>171</v>
      </c>
      <c r="H15" s="151">
        <f>SUM(H16:H19)</f>
        <v>6220000</v>
      </c>
      <c r="I15" s="151">
        <f>I16+I18+I19+I17</f>
        <v>6220000</v>
      </c>
      <c r="J15" s="255"/>
      <c r="K15" s="159" t="s">
        <v>171</v>
      </c>
      <c r="L15" s="152" t="s">
        <v>171</v>
      </c>
      <c r="M15" s="152" t="s">
        <v>171</v>
      </c>
      <c r="N15" s="159" t="s">
        <v>171</v>
      </c>
      <c r="O15" s="150" t="s">
        <v>171</v>
      </c>
    </row>
    <row r="16" spans="1:16" s="136" customFormat="1" ht="21.75" customHeight="1">
      <c r="A16" s="195" t="s">
        <v>184</v>
      </c>
      <c r="B16" s="243"/>
      <c r="C16" s="197" t="s">
        <v>76</v>
      </c>
      <c r="D16" s="155" t="s">
        <v>176</v>
      </c>
      <c r="E16" s="199"/>
      <c r="F16" s="204">
        <v>130</v>
      </c>
      <c r="G16" s="200"/>
      <c r="H16" s="151">
        <f>I16</f>
        <v>5991900</v>
      </c>
      <c r="I16" s="151">
        <v>5991900</v>
      </c>
      <c r="J16" s="256"/>
      <c r="K16" s="159" t="s">
        <v>171</v>
      </c>
      <c r="L16" s="152" t="s">
        <v>171</v>
      </c>
      <c r="M16" s="152" t="s">
        <v>171</v>
      </c>
      <c r="N16" s="159" t="s">
        <v>171</v>
      </c>
      <c r="O16" s="150" t="s">
        <v>171</v>
      </c>
      <c r="P16" s="161"/>
    </row>
    <row r="17" spans="1:16" s="136" customFormat="1" ht="12.75" hidden="1">
      <c r="A17" s="196"/>
      <c r="B17" s="243"/>
      <c r="C17" s="198"/>
      <c r="D17" s="162">
        <v>14130010000000000</v>
      </c>
      <c r="E17" s="201"/>
      <c r="F17" s="202"/>
      <c r="G17" s="203"/>
      <c r="H17" s="151">
        <f>I17</f>
        <v>0</v>
      </c>
      <c r="I17" s="151"/>
      <c r="J17" s="160"/>
      <c r="K17" s="159" t="s">
        <v>171</v>
      </c>
      <c r="L17" s="152" t="s">
        <v>171</v>
      </c>
      <c r="M17" s="152" t="s">
        <v>171</v>
      </c>
      <c r="N17" s="159" t="s">
        <v>171</v>
      </c>
      <c r="O17" s="150"/>
      <c r="P17" s="161"/>
    </row>
    <row r="18" spans="1:15" s="136" customFormat="1" ht="25.5">
      <c r="A18" s="153" t="s">
        <v>185</v>
      </c>
      <c r="B18" s="243"/>
      <c r="C18" s="155" t="s">
        <v>77</v>
      </c>
      <c r="D18" s="155" t="s">
        <v>176</v>
      </c>
      <c r="E18" s="163"/>
      <c r="F18" s="150">
        <v>130</v>
      </c>
      <c r="G18" s="155"/>
      <c r="H18" s="151">
        <f>I18</f>
        <v>228100</v>
      </c>
      <c r="I18" s="151">
        <v>228100</v>
      </c>
      <c r="J18" s="151"/>
      <c r="K18" s="152" t="s">
        <v>171</v>
      </c>
      <c r="L18" s="152" t="s">
        <v>171</v>
      </c>
      <c r="M18" s="152" t="s">
        <v>171</v>
      </c>
      <c r="N18" s="152" t="s">
        <v>171</v>
      </c>
      <c r="O18" s="150" t="s">
        <v>171</v>
      </c>
    </row>
    <row r="19" spans="1:15" s="136" customFormat="1" ht="25.5" hidden="1">
      <c r="A19" s="164" t="s">
        <v>186</v>
      </c>
      <c r="B19" s="243"/>
      <c r="C19" s="155" t="s">
        <v>187</v>
      </c>
      <c r="D19" s="150"/>
      <c r="E19" s="163"/>
      <c r="F19" s="150">
        <v>130</v>
      </c>
      <c r="G19" s="155"/>
      <c r="H19" s="151">
        <f>I19</f>
        <v>0</v>
      </c>
      <c r="I19" s="151"/>
      <c r="J19" s="151"/>
      <c r="K19" s="159" t="s">
        <v>171</v>
      </c>
      <c r="L19" s="152" t="s">
        <v>171</v>
      </c>
      <c r="M19" s="152" t="s">
        <v>171</v>
      </c>
      <c r="N19" s="159" t="s">
        <v>171</v>
      </c>
      <c r="O19" s="150" t="s">
        <v>171</v>
      </c>
    </row>
    <row r="20" spans="1:15" s="136" customFormat="1" ht="25.5" hidden="1">
      <c r="A20" s="153" t="s">
        <v>188</v>
      </c>
      <c r="B20" s="149" t="s">
        <v>177</v>
      </c>
      <c r="C20" s="155"/>
      <c r="D20" s="163"/>
      <c r="E20" s="155"/>
      <c r="F20" s="163"/>
      <c r="G20" s="155"/>
      <c r="H20" s="151"/>
      <c r="I20" s="152" t="s">
        <v>171</v>
      </c>
      <c r="J20" s="151"/>
      <c r="K20" s="152" t="s">
        <v>171</v>
      </c>
      <c r="L20" s="152" t="s">
        <v>171</v>
      </c>
      <c r="M20" s="152" t="s">
        <v>171</v>
      </c>
      <c r="N20" s="151"/>
      <c r="O20" s="150" t="s">
        <v>171</v>
      </c>
    </row>
    <row r="21" spans="1:15" s="136" customFormat="1" ht="42.75" customHeight="1" hidden="1">
      <c r="A21" s="153" t="s">
        <v>189</v>
      </c>
      <c r="B21" s="149" t="s">
        <v>190</v>
      </c>
      <c r="C21" s="155"/>
      <c r="D21" s="163"/>
      <c r="E21" s="155"/>
      <c r="F21" s="163"/>
      <c r="G21" s="155"/>
      <c r="H21" s="151"/>
      <c r="I21" s="152" t="s">
        <v>171</v>
      </c>
      <c r="J21" s="151"/>
      <c r="K21" s="152" t="s">
        <v>171</v>
      </c>
      <c r="L21" s="152" t="s">
        <v>171</v>
      </c>
      <c r="M21" s="152" t="s">
        <v>171</v>
      </c>
      <c r="N21" s="151"/>
      <c r="O21" s="150" t="s">
        <v>171</v>
      </c>
    </row>
    <row r="22" spans="1:15" s="136" customFormat="1" ht="25.5">
      <c r="A22" s="165" t="s">
        <v>191</v>
      </c>
      <c r="B22" s="149" t="s">
        <v>192</v>
      </c>
      <c r="C22" s="149" t="s">
        <v>171</v>
      </c>
      <c r="D22" s="149" t="s">
        <v>171</v>
      </c>
      <c r="E22" s="149" t="s">
        <v>171</v>
      </c>
      <c r="F22" s="149" t="s">
        <v>171</v>
      </c>
      <c r="G22" s="149" t="s">
        <v>171</v>
      </c>
      <c r="H22" s="151">
        <f>K22</f>
        <v>0</v>
      </c>
      <c r="I22" s="152" t="s">
        <v>171</v>
      </c>
      <c r="J22" s="151"/>
      <c r="K22" s="152">
        <f>K23</f>
        <v>0</v>
      </c>
      <c r="L22" s="152" t="s">
        <v>171</v>
      </c>
      <c r="M22" s="152" t="s">
        <v>171</v>
      </c>
      <c r="N22" s="152" t="s">
        <v>171</v>
      </c>
      <c r="O22" s="150" t="s">
        <v>171</v>
      </c>
    </row>
    <row r="23" spans="1:16" s="136" customFormat="1" ht="89.25" customHeight="1" hidden="1">
      <c r="A23" s="153" t="s">
        <v>193</v>
      </c>
      <c r="B23" s="149"/>
      <c r="C23" s="149" t="s">
        <v>194</v>
      </c>
      <c r="D23" s="166" t="s">
        <v>195</v>
      </c>
      <c r="E23" s="149"/>
      <c r="F23" s="166" t="s">
        <v>181</v>
      </c>
      <c r="G23" s="149"/>
      <c r="H23" s="167">
        <f>K23</f>
        <v>0</v>
      </c>
      <c r="I23" s="159" t="s">
        <v>171</v>
      </c>
      <c r="J23" s="167"/>
      <c r="K23" s="159"/>
      <c r="L23" s="159" t="s">
        <v>171</v>
      </c>
      <c r="M23" s="159" t="s">
        <v>171</v>
      </c>
      <c r="N23" s="159" t="s">
        <v>171</v>
      </c>
      <c r="O23" s="168" t="s">
        <v>171</v>
      </c>
      <c r="P23" s="169"/>
    </row>
    <row r="24" spans="1:15" s="136" customFormat="1" ht="12.75" hidden="1">
      <c r="A24" s="170" t="s">
        <v>196</v>
      </c>
      <c r="B24" s="149" t="s">
        <v>197</v>
      </c>
      <c r="C24" s="155"/>
      <c r="D24" s="163"/>
      <c r="E24" s="155"/>
      <c r="F24" s="163"/>
      <c r="G24" s="155"/>
      <c r="H24" s="151"/>
      <c r="I24" s="152" t="s">
        <v>171</v>
      </c>
      <c r="J24" s="151"/>
      <c r="K24" s="152" t="s">
        <v>171</v>
      </c>
      <c r="L24" s="152" t="s">
        <v>171</v>
      </c>
      <c r="M24" s="152" t="s">
        <v>171</v>
      </c>
      <c r="N24" s="151"/>
      <c r="O24" s="171"/>
    </row>
    <row r="25" spans="1:15" s="136" customFormat="1" ht="12.75" hidden="1">
      <c r="A25" s="170" t="s">
        <v>198</v>
      </c>
      <c r="B25" s="149" t="s">
        <v>181</v>
      </c>
      <c r="C25" s="155"/>
      <c r="D25" s="155"/>
      <c r="E25" s="155"/>
      <c r="F25" s="155" t="s">
        <v>171</v>
      </c>
      <c r="G25" s="155"/>
      <c r="H25" s="151"/>
      <c r="I25" s="152" t="s">
        <v>171</v>
      </c>
      <c r="J25" s="151"/>
      <c r="K25" s="152" t="s">
        <v>171</v>
      </c>
      <c r="L25" s="152" t="s">
        <v>171</v>
      </c>
      <c r="M25" s="152" t="s">
        <v>171</v>
      </c>
      <c r="N25" s="151"/>
      <c r="O25" s="150" t="s">
        <v>171</v>
      </c>
    </row>
    <row r="26" spans="1:15" s="177" customFormat="1" ht="14.25">
      <c r="A26" s="172" t="s">
        <v>199</v>
      </c>
      <c r="B26" s="173" t="s">
        <v>200</v>
      </c>
      <c r="C26" s="174" t="s">
        <v>171</v>
      </c>
      <c r="D26" s="174" t="s">
        <v>171</v>
      </c>
      <c r="E26" s="174" t="s">
        <v>171</v>
      </c>
      <c r="F26" s="174" t="s">
        <v>171</v>
      </c>
      <c r="G26" s="174" t="s">
        <v>171</v>
      </c>
      <c r="H26" s="175">
        <f>I26+N26+K26</f>
        <v>6390000</v>
      </c>
      <c r="I26" s="175">
        <f>I32+I50+I58</f>
        <v>6220000</v>
      </c>
      <c r="J26" s="175"/>
      <c r="K26" s="175">
        <f>K58</f>
        <v>0</v>
      </c>
      <c r="L26" s="175"/>
      <c r="M26" s="175"/>
      <c r="N26" s="175">
        <f>N62</f>
        <v>170000</v>
      </c>
      <c r="O26" s="176"/>
    </row>
    <row r="27" spans="1:15" s="177" customFormat="1" ht="12.75">
      <c r="A27" s="153" t="s">
        <v>201</v>
      </c>
      <c r="B27" s="155" t="s">
        <v>202</v>
      </c>
      <c r="C27" s="178" t="s">
        <v>171</v>
      </c>
      <c r="D27" s="178" t="s">
        <v>171</v>
      </c>
      <c r="E27" s="178" t="s">
        <v>171</v>
      </c>
      <c r="F27" s="178" t="s">
        <v>171</v>
      </c>
      <c r="G27" s="178" t="s">
        <v>171</v>
      </c>
      <c r="H27" s="151">
        <f>I27+N27</f>
        <v>5869400</v>
      </c>
      <c r="I27" s="151">
        <f>I28+I30</f>
        <v>5792900</v>
      </c>
      <c r="J27" s="151"/>
      <c r="K27" s="151"/>
      <c r="L27" s="151"/>
      <c r="M27" s="151"/>
      <c r="N27" s="151">
        <v>76500</v>
      </c>
      <c r="O27" s="150" t="s">
        <v>171</v>
      </c>
    </row>
    <row r="28" spans="1:15" s="177" customFormat="1" ht="25.5">
      <c r="A28" s="179" t="s">
        <v>203</v>
      </c>
      <c r="B28" s="155" t="s">
        <v>204</v>
      </c>
      <c r="C28" s="178" t="s">
        <v>171</v>
      </c>
      <c r="D28" s="178" t="s">
        <v>171</v>
      </c>
      <c r="E28" s="178" t="s">
        <v>171</v>
      </c>
      <c r="F28" s="178" t="s">
        <v>171</v>
      </c>
      <c r="G28" s="178" t="s">
        <v>171</v>
      </c>
      <c r="H28" s="151">
        <f>I28+N28</f>
        <v>5789900</v>
      </c>
      <c r="I28" s="151">
        <f>I33+I36+I37</f>
        <v>5789900</v>
      </c>
      <c r="J28" s="151"/>
      <c r="K28" s="151"/>
      <c r="L28" s="151"/>
      <c r="M28" s="151"/>
      <c r="N28" s="151">
        <v>0</v>
      </c>
      <c r="O28" s="150" t="s">
        <v>171</v>
      </c>
    </row>
    <row r="29" spans="1:15" s="177" customFormat="1" ht="9.75" customHeight="1" hidden="1">
      <c r="A29" s="153" t="s">
        <v>205</v>
      </c>
      <c r="B29" s="155" t="s">
        <v>206</v>
      </c>
      <c r="C29" s="178" t="s">
        <v>171</v>
      </c>
      <c r="D29" s="178" t="s">
        <v>171</v>
      </c>
      <c r="E29" s="178" t="s">
        <v>171</v>
      </c>
      <c r="F29" s="178" t="s">
        <v>171</v>
      </c>
      <c r="G29" s="178" t="s">
        <v>171</v>
      </c>
      <c r="H29" s="151"/>
      <c r="I29" s="151"/>
      <c r="J29" s="151"/>
      <c r="K29" s="151"/>
      <c r="L29" s="151"/>
      <c r="M29" s="151"/>
      <c r="N29" s="151"/>
      <c r="O29" s="150" t="s">
        <v>171</v>
      </c>
    </row>
    <row r="30" spans="1:15" s="177" customFormat="1" ht="25.5">
      <c r="A30" s="153" t="s">
        <v>207</v>
      </c>
      <c r="B30" s="155" t="s">
        <v>208</v>
      </c>
      <c r="C30" s="178" t="s">
        <v>171</v>
      </c>
      <c r="D30" s="178" t="s">
        <v>171</v>
      </c>
      <c r="E30" s="178" t="s">
        <v>171</v>
      </c>
      <c r="F30" s="178" t="s">
        <v>171</v>
      </c>
      <c r="G30" s="178" t="s">
        <v>171</v>
      </c>
      <c r="H30" s="151">
        <f>I30+N30</f>
        <v>3000</v>
      </c>
      <c r="I30" s="151">
        <f>I54+I55</f>
        <v>3000</v>
      </c>
      <c r="J30" s="151"/>
      <c r="K30" s="151"/>
      <c r="L30" s="151"/>
      <c r="M30" s="151"/>
      <c r="N30" s="151">
        <v>0</v>
      </c>
      <c r="O30" s="150" t="s">
        <v>171</v>
      </c>
    </row>
    <row r="31" spans="1:15" s="177" customFormat="1" ht="13.5" customHeight="1" hidden="1">
      <c r="A31" s="153" t="s">
        <v>209</v>
      </c>
      <c r="B31" s="155" t="s">
        <v>210</v>
      </c>
      <c r="C31" s="178" t="s">
        <v>171</v>
      </c>
      <c r="D31" s="178" t="s">
        <v>171</v>
      </c>
      <c r="E31" s="178" t="s">
        <v>171</v>
      </c>
      <c r="F31" s="178" t="s">
        <v>171</v>
      </c>
      <c r="G31" s="178" t="s">
        <v>171</v>
      </c>
      <c r="H31" s="151">
        <v>0</v>
      </c>
      <c r="I31" s="151">
        <v>0</v>
      </c>
      <c r="J31" s="151"/>
      <c r="K31" s="151"/>
      <c r="L31" s="151"/>
      <c r="M31" s="151"/>
      <c r="N31" s="151"/>
      <c r="O31" s="171"/>
    </row>
    <row r="32" spans="1:15" s="177" customFormat="1" ht="15.75" customHeight="1">
      <c r="A32" s="250" t="s">
        <v>257</v>
      </c>
      <c r="B32" s="251"/>
      <c r="C32" s="180" t="s">
        <v>76</v>
      </c>
      <c r="D32" s="144"/>
      <c r="E32" s="180"/>
      <c r="F32" s="144"/>
      <c r="G32" s="144"/>
      <c r="H32" s="181">
        <f>SUM(H33:H49)</f>
        <v>5991900</v>
      </c>
      <c r="I32" s="181">
        <f>SUM(I33:I49)</f>
        <v>5991900</v>
      </c>
      <c r="J32" s="146"/>
      <c r="K32" s="147" t="s">
        <v>211</v>
      </c>
      <c r="L32" s="147"/>
      <c r="M32" s="147"/>
      <c r="N32" s="147" t="s">
        <v>211</v>
      </c>
      <c r="O32" s="182"/>
    </row>
    <row r="33" spans="1:15" s="177" customFormat="1" ht="12.75">
      <c r="A33" s="195" t="s">
        <v>9</v>
      </c>
      <c r="B33" s="155"/>
      <c r="C33" s="154" t="s">
        <v>76</v>
      </c>
      <c r="D33" s="155" t="s">
        <v>176</v>
      </c>
      <c r="E33" s="154" t="s">
        <v>256</v>
      </c>
      <c r="F33" s="154" t="s">
        <v>204</v>
      </c>
      <c r="G33" s="154" t="s">
        <v>213</v>
      </c>
      <c r="H33" s="151">
        <f>I33</f>
        <v>4431600</v>
      </c>
      <c r="I33" s="151">
        <v>4431600</v>
      </c>
      <c r="J33" s="151"/>
      <c r="K33" s="159" t="s">
        <v>171</v>
      </c>
      <c r="L33" s="159" t="s">
        <v>171</v>
      </c>
      <c r="M33" s="159" t="s">
        <v>171</v>
      </c>
      <c r="N33" s="159" t="s">
        <v>171</v>
      </c>
      <c r="O33" s="149" t="s">
        <v>171</v>
      </c>
    </row>
    <row r="34" spans="1:15" s="177" customFormat="1" ht="12.75" hidden="1">
      <c r="A34" s="196"/>
      <c r="B34" s="155"/>
      <c r="C34" s="157"/>
      <c r="D34" s="162">
        <v>14130010000000000</v>
      </c>
      <c r="E34" s="157"/>
      <c r="F34" s="157"/>
      <c r="G34" s="157"/>
      <c r="H34" s="151">
        <f>I34</f>
        <v>0</v>
      </c>
      <c r="I34" s="151"/>
      <c r="J34" s="151"/>
      <c r="K34" s="159" t="s">
        <v>171</v>
      </c>
      <c r="L34" s="159" t="s">
        <v>171</v>
      </c>
      <c r="M34" s="159" t="s">
        <v>171</v>
      </c>
      <c r="N34" s="159" t="s">
        <v>171</v>
      </c>
      <c r="O34" s="149"/>
    </row>
    <row r="35" spans="1:15" s="177" customFormat="1" ht="12.75" hidden="1">
      <c r="A35" s="179" t="s">
        <v>10</v>
      </c>
      <c r="B35" s="155"/>
      <c r="C35" s="149"/>
      <c r="D35" s="163"/>
      <c r="E35" s="155"/>
      <c r="F35" s="155" t="s">
        <v>214</v>
      </c>
      <c r="G35" s="155" t="s">
        <v>215</v>
      </c>
      <c r="H35" s="151">
        <f>I35</f>
        <v>0</v>
      </c>
      <c r="I35" s="151"/>
      <c r="J35" s="151"/>
      <c r="K35" s="159" t="s">
        <v>171</v>
      </c>
      <c r="L35" s="159" t="s">
        <v>171</v>
      </c>
      <c r="M35" s="159" t="s">
        <v>171</v>
      </c>
      <c r="N35" s="159" t="s">
        <v>171</v>
      </c>
      <c r="O35" s="149" t="s">
        <v>171</v>
      </c>
    </row>
    <row r="36" spans="1:15" s="177" customFormat="1" ht="12.75">
      <c r="A36" s="195" t="s">
        <v>10</v>
      </c>
      <c r="B36" s="155"/>
      <c r="C36" s="154" t="s">
        <v>76</v>
      </c>
      <c r="D36" s="155" t="s">
        <v>176</v>
      </c>
      <c r="E36" s="156" t="s">
        <v>256</v>
      </c>
      <c r="F36" s="156" t="s">
        <v>214</v>
      </c>
      <c r="G36" s="156" t="s">
        <v>215</v>
      </c>
      <c r="H36" s="151">
        <f>I36</f>
        <v>20000</v>
      </c>
      <c r="I36" s="151">
        <v>20000</v>
      </c>
      <c r="J36" s="151"/>
      <c r="K36" s="159" t="s">
        <v>171</v>
      </c>
      <c r="L36" s="159"/>
      <c r="M36" s="159"/>
      <c r="N36" s="159" t="s">
        <v>171</v>
      </c>
      <c r="O36" s="149"/>
    </row>
    <row r="37" spans="1:15" s="177" customFormat="1" ht="12.75">
      <c r="A37" s="195" t="s">
        <v>11</v>
      </c>
      <c r="B37" s="155"/>
      <c r="C37" s="154" t="s">
        <v>76</v>
      </c>
      <c r="D37" s="155" t="s">
        <v>176</v>
      </c>
      <c r="E37" s="154" t="s">
        <v>256</v>
      </c>
      <c r="F37" s="156" t="s">
        <v>216</v>
      </c>
      <c r="G37" s="156" t="s">
        <v>217</v>
      </c>
      <c r="H37" s="151">
        <f aca="true" t="shared" si="0" ref="H37:H49">I37</f>
        <v>1338300</v>
      </c>
      <c r="I37" s="151">
        <v>1338300</v>
      </c>
      <c r="J37" s="151"/>
      <c r="K37" s="159" t="s">
        <v>171</v>
      </c>
      <c r="L37" s="159" t="s">
        <v>171</v>
      </c>
      <c r="M37" s="159" t="s">
        <v>171</v>
      </c>
      <c r="N37" s="159" t="s">
        <v>171</v>
      </c>
      <c r="O37" s="149" t="s">
        <v>171</v>
      </c>
    </row>
    <row r="38" spans="1:15" s="177" customFormat="1" ht="12.75" hidden="1">
      <c r="A38" s="196"/>
      <c r="B38" s="155"/>
      <c r="C38" s="157"/>
      <c r="D38" s="162">
        <v>14130010000000000</v>
      </c>
      <c r="E38" s="205"/>
      <c r="F38" s="206"/>
      <c r="G38" s="206"/>
      <c r="H38" s="151">
        <f t="shared" si="0"/>
        <v>0</v>
      </c>
      <c r="I38" s="151"/>
      <c r="J38" s="151"/>
      <c r="K38" s="159" t="s">
        <v>171</v>
      </c>
      <c r="L38" s="159" t="s">
        <v>171</v>
      </c>
      <c r="M38" s="159" t="s">
        <v>171</v>
      </c>
      <c r="N38" s="159" t="s">
        <v>171</v>
      </c>
      <c r="O38" s="149"/>
    </row>
    <row r="39" spans="1:15" s="177" customFormat="1" ht="12.75">
      <c r="A39" s="179" t="s">
        <v>12</v>
      </c>
      <c r="B39" s="155"/>
      <c r="C39" s="149" t="s">
        <v>76</v>
      </c>
      <c r="D39" s="155" t="s">
        <v>176</v>
      </c>
      <c r="E39" s="155" t="s">
        <v>256</v>
      </c>
      <c r="F39" s="155" t="s">
        <v>218</v>
      </c>
      <c r="G39" s="155" t="s">
        <v>219</v>
      </c>
      <c r="H39" s="151">
        <f t="shared" si="0"/>
        <v>35400</v>
      </c>
      <c r="I39" s="151">
        <v>35400</v>
      </c>
      <c r="J39" s="151"/>
      <c r="K39" s="159" t="s">
        <v>171</v>
      </c>
      <c r="L39" s="159" t="s">
        <v>171</v>
      </c>
      <c r="M39" s="159" t="s">
        <v>171</v>
      </c>
      <c r="N39" s="159" t="s">
        <v>171</v>
      </c>
      <c r="O39" s="149" t="s">
        <v>171</v>
      </c>
    </row>
    <row r="40" spans="1:15" s="177" customFormat="1" ht="12.75" hidden="1">
      <c r="A40" s="179" t="s">
        <v>13</v>
      </c>
      <c r="B40" s="155"/>
      <c r="C40" s="149"/>
      <c r="D40" s="163"/>
      <c r="E40" s="155"/>
      <c r="F40" s="155" t="s">
        <v>220</v>
      </c>
      <c r="G40" s="155" t="s">
        <v>219</v>
      </c>
      <c r="H40" s="151">
        <f t="shared" si="0"/>
        <v>0</v>
      </c>
      <c r="I40" s="151"/>
      <c r="J40" s="151"/>
      <c r="K40" s="159" t="s">
        <v>171</v>
      </c>
      <c r="L40" s="159" t="s">
        <v>171</v>
      </c>
      <c r="M40" s="159" t="s">
        <v>171</v>
      </c>
      <c r="N40" s="159" t="s">
        <v>171</v>
      </c>
      <c r="O40" s="149" t="s">
        <v>171</v>
      </c>
    </row>
    <row r="41" spans="1:15" s="177" customFormat="1" ht="12.75" hidden="1">
      <c r="A41" s="179" t="s">
        <v>14</v>
      </c>
      <c r="B41" s="155"/>
      <c r="C41" s="149"/>
      <c r="D41" s="163"/>
      <c r="E41" s="155"/>
      <c r="F41" s="155"/>
      <c r="G41" s="155"/>
      <c r="H41" s="151">
        <f t="shared" si="0"/>
        <v>0</v>
      </c>
      <c r="I41" s="151"/>
      <c r="J41" s="151"/>
      <c r="K41" s="159" t="s">
        <v>171</v>
      </c>
      <c r="L41" s="159" t="s">
        <v>171</v>
      </c>
      <c r="M41" s="159" t="s">
        <v>171</v>
      </c>
      <c r="N41" s="159" t="s">
        <v>171</v>
      </c>
      <c r="O41" s="149" t="s">
        <v>171</v>
      </c>
    </row>
    <row r="42" spans="1:15" s="177" customFormat="1" ht="12.75" hidden="1">
      <c r="A42" s="179" t="s">
        <v>15</v>
      </c>
      <c r="B42" s="155"/>
      <c r="C42" s="149"/>
      <c r="D42" s="163"/>
      <c r="E42" s="155"/>
      <c r="F42" s="155"/>
      <c r="G42" s="155"/>
      <c r="H42" s="151">
        <f t="shared" si="0"/>
        <v>0</v>
      </c>
      <c r="I42" s="151"/>
      <c r="J42" s="151"/>
      <c r="K42" s="159" t="s">
        <v>171</v>
      </c>
      <c r="L42" s="159" t="s">
        <v>171</v>
      </c>
      <c r="M42" s="159" t="s">
        <v>171</v>
      </c>
      <c r="N42" s="159" t="s">
        <v>171</v>
      </c>
      <c r="O42" s="149" t="s">
        <v>171</v>
      </c>
    </row>
    <row r="43" spans="1:15" s="177" customFormat="1" ht="12.75" hidden="1">
      <c r="A43" s="179" t="s">
        <v>16</v>
      </c>
      <c r="B43" s="155"/>
      <c r="C43" s="149"/>
      <c r="D43" s="163"/>
      <c r="E43" s="155"/>
      <c r="F43" s="155"/>
      <c r="G43" s="155"/>
      <c r="H43" s="151">
        <f t="shared" si="0"/>
        <v>0</v>
      </c>
      <c r="I43" s="151"/>
      <c r="J43" s="151"/>
      <c r="K43" s="159" t="s">
        <v>171</v>
      </c>
      <c r="L43" s="159" t="s">
        <v>171</v>
      </c>
      <c r="M43" s="159" t="s">
        <v>171</v>
      </c>
      <c r="N43" s="159" t="s">
        <v>171</v>
      </c>
      <c r="O43" s="149" t="s">
        <v>171</v>
      </c>
    </row>
    <row r="44" spans="1:15" s="177" customFormat="1" ht="12.75">
      <c r="A44" s="195" t="s">
        <v>17</v>
      </c>
      <c r="B44" s="155"/>
      <c r="C44" s="154" t="s">
        <v>76</v>
      </c>
      <c r="D44" s="155" t="s">
        <v>176</v>
      </c>
      <c r="E44" s="154" t="s">
        <v>256</v>
      </c>
      <c r="F44" s="156" t="s">
        <v>221</v>
      </c>
      <c r="G44" s="156" t="s">
        <v>219</v>
      </c>
      <c r="H44" s="151">
        <f t="shared" si="0"/>
        <v>138600</v>
      </c>
      <c r="I44" s="151">
        <v>138600</v>
      </c>
      <c r="J44" s="151"/>
      <c r="K44" s="159" t="s">
        <v>171</v>
      </c>
      <c r="L44" s="159" t="s">
        <v>171</v>
      </c>
      <c r="M44" s="159" t="s">
        <v>171</v>
      </c>
      <c r="N44" s="159" t="s">
        <v>171</v>
      </c>
      <c r="O44" s="149" t="s">
        <v>171</v>
      </c>
    </row>
    <row r="45" spans="1:15" s="177" customFormat="1" ht="12.75" hidden="1">
      <c r="A45" s="196"/>
      <c r="B45" s="155"/>
      <c r="C45" s="157"/>
      <c r="D45" s="162">
        <v>14130010000000000</v>
      </c>
      <c r="E45" s="157"/>
      <c r="F45" s="158"/>
      <c r="G45" s="158"/>
      <c r="H45" s="151">
        <f t="shared" si="0"/>
        <v>0</v>
      </c>
      <c r="I45" s="151"/>
      <c r="J45" s="151"/>
      <c r="K45" s="159" t="s">
        <v>171</v>
      </c>
      <c r="L45" s="159" t="s">
        <v>171</v>
      </c>
      <c r="M45" s="159" t="s">
        <v>171</v>
      </c>
      <c r="N45" s="159" t="s">
        <v>171</v>
      </c>
      <c r="O45" s="149"/>
    </row>
    <row r="46" spans="1:15" s="177" customFormat="1" ht="12.75" hidden="1">
      <c r="A46" s="179" t="s">
        <v>21</v>
      </c>
      <c r="B46" s="155"/>
      <c r="C46" s="149"/>
      <c r="D46" s="163"/>
      <c r="E46" s="155"/>
      <c r="F46" s="155" t="s">
        <v>222</v>
      </c>
      <c r="G46" s="155" t="s">
        <v>219</v>
      </c>
      <c r="H46" s="151">
        <f t="shared" si="0"/>
        <v>0</v>
      </c>
      <c r="I46" s="151"/>
      <c r="J46" s="151"/>
      <c r="K46" s="159" t="s">
        <v>171</v>
      </c>
      <c r="L46" s="159" t="s">
        <v>171</v>
      </c>
      <c r="M46" s="159" t="s">
        <v>171</v>
      </c>
      <c r="N46" s="159" t="s">
        <v>171</v>
      </c>
      <c r="O46" s="149" t="s">
        <v>171</v>
      </c>
    </row>
    <row r="47" spans="1:15" s="177" customFormat="1" ht="12.75" hidden="1">
      <c r="A47" s="179" t="s">
        <v>22</v>
      </c>
      <c r="B47" s="155"/>
      <c r="C47" s="149" t="s">
        <v>76</v>
      </c>
      <c r="D47" s="162">
        <v>14130010000000000</v>
      </c>
      <c r="E47" s="155" t="s">
        <v>212</v>
      </c>
      <c r="F47" s="155" t="s">
        <v>223</v>
      </c>
      <c r="G47" s="155" t="s">
        <v>219</v>
      </c>
      <c r="H47" s="151">
        <f t="shared" si="0"/>
        <v>0</v>
      </c>
      <c r="I47" s="151"/>
      <c r="J47" s="151"/>
      <c r="K47" s="159" t="s">
        <v>171</v>
      </c>
      <c r="L47" s="159" t="s">
        <v>171</v>
      </c>
      <c r="M47" s="159" t="s">
        <v>171</v>
      </c>
      <c r="N47" s="159" t="s">
        <v>171</v>
      </c>
      <c r="O47" s="149" t="s">
        <v>171</v>
      </c>
    </row>
    <row r="48" spans="1:15" s="177" customFormat="1" ht="12.75" customHeight="1">
      <c r="A48" s="195" t="s">
        <v>23</v>
      </c>
      <c r="B48" s="155"/>
      <c r="C48" s="154" t="s">
        <v>76</v>
      </c>
      <c r="D48" s="155" t="s">
        <v>176</v>
      </c>
      <c r="E48" s="154" t="s">
        <v>256</v>
      </c>
      <c r="F48" s="156" t="s">
        <v>224</v>
      </c>
      <c r="G48" s="156" t="s">
        <v>219</v>
      </c>
      <c r="H48" s="151">
        <f t="shared" si="0"/>
        <v>28000</v>
      </c>
      <c r="I48" s="151">
        <v>28000</v>
      </c>
      <c r="J48" s="151"/>
      <c r="K48" s="159" t="s">
        <v>171</v>
      </c>
      <c r="L48" s="159" t="s">
        <v>171</v>
      </c>
      <c r="M48" s="159" t="s">
        <v>171</v>
      </c>
      <c r="N48" s="159" t="s">
        <v>171</v>
      </c>
      <c r="O48" s="149"/>
    </row>
    <row r="49" spans="1:15" s="177" customFormat="1" ht="12.75" hidden="1">
      <c r="A49" s="196"/>
      <c r="B49" s="155"/>
      <c r="C49" s="205"/>
      <c r="D49" s="162">
        <v>14130010000000000</v>
      </c>
      <c r="E49" s="205"/>
      <c r="F49" s="206"/>
      <c r="G49" s="206"/>
      <c r="H49" s="151">
        <f t="shared" si="0"/>
        <v>0</v>
      </c>
      <c r="I49" s="151"/>
      <c r="J49" s="151"/>
      <c r="K49" s="159" t="s">
        <v>171</v>
      </c>
      <c r="L49" s="159" t="s">
        <v>171</v>
      </c>
      <c r="M49" s="159" t="s">
        <v>171</v>
      </c>
      <c r="N49" s="159" t="s">
        <v>171</v>
      </c>
      <c r="O49" s="149" t="s">
        <v>171</v>
      </c>
    </row>
    <row r="50" spans="1:15" s="177" customFormat="1" ht="13.5">
      <c r="A50" s="253" t="s">
        <v>258</v>
      </c>
      <c r="B50" s="254"/>
      <c r="C50" s="180" t="s">
        <v>77</v>
      </c>
      <c r="D50" s="144"/>
      <c r="E50" s="180"/>
      <c r="F50" s="144"/>
      <c r="G50" s="144"/>
      <c r="H50" s="146">
        <f>I50</f>
        <v>228100</v>
      </c>
      <c r="I50" s="181">
        <f>I51+I52+I53+I54+I55+I57</f>
        <v>228100</v>
      </c>
      <c r="J50" s="146"/>
      <c r="K50" s="147" t="s">
        <v>211</v>
      </c>
      <c r="L50" s="147"/>
      <c r="M50" s="147"/>
      <c r="N50" s="147" t="s">
        <v>211</v>
      </c>
      <c r="O50" s="182"/>
    </row>
    <row r="51" spans="1:15" s="177" customFormat="1" ht="12.75">
      <c r="A51" s="179" t="s">
        <v>14</v>
      </c>
      <c r="B51" s="155"/>
      <c r="C51" s="155" t="s">
        <v>77</v>
      </c>
      <c r="D51" s="155" t="s">
        <v>176</v>
      </c>
      <c r="E51" s="155" t="s">
        <v>256</v>
      </c>
      <c r="F51" s="155" t="s">
        <v>225</v>
      </c>
      <c r="G51" s="155" t="s">
        <v>219</v>
      </c>
      <c r="H51" s="151">
        <f>I51</f>
        <v>31100</v>
      </c>
      <c r="I51" s="151">
        <v>31100</v>
      </c>
      <c r="J51" s="151"/>
      <c r="K51" s="159" t="s">
        <v>171</v>
      </c>
      <c r="L51" s="159" t="s">
        <v>171</v>
      </c>
      <c r="M51" s="159" t="s">
        <v>171</v>
      </c>
      <c r="N51" s="159" t="s">
        <v>171</v>
      </c>
      <c r="O51" s="149" t="s">
        <v>171</v>
      </c>
    </row>
    <row r="52" spans="1:15" s="177" customFormat="1" ht="12.75">
      <c r="A52" s="179" t="s">
        <v>16</v>
      </c>
      <c r="B52" s="155"/>
      <c r="C52" s="155" t="s">
        <v>77</v>
      </c>
      <c r="D52" s="155" t="s">
        <v>176</v>
      </c>
      <c r="E52" s="155" t="s">
        <v>256</v>
      </c>
      <c r="F52" s="155" t="s">
        <v>226</v>
      </c>
      <c r="G52" s="155" t="s">
        <v>219</v>
      </c>
      <c r="H52" s="151">
        <f aca="true" t="shared" si="1" ref="H52:H57">I52</f>
        <v>61400</v>
      </c>
      <c r="I52" s="151">
        <v>61400</v>
      </c>
      <c r="J52" s="151"/>
      <c r="K52" s="159" t="s">
        <v>171</v>
      </c>
      <c r="L52" s="159" t="s">
        <v>171</v>
      </c>
      <c r="M52" s="159" t="s">
        <v>171</v>
      </c>
      <c r="N52" s="159" t="s">
        <v>171</v>
      </c>
      <c r="O52" s="149" t="s">
        <v>171</v>
      </c>
    </row>
    <row r="53" spans="1:15" s="177" customFormat="1" ht="12.75">
      <c r="A53" s="179" t="s">
        <v>17</v>
      </c>
      <c r="B53" s="155"/>
      <c r="C53" s="155" t="s">
        <v>77</v>
      </c>
      <c r="D53" s="155" t="s">
        <v>176</v>
      </c>
      <c r="E53" s="155" t="s">
        <v>256</v>
      </c>
      <c r="F53" s="155" t="s">
        <v>221</v>
      </c>
      <c r="G53" s="155" t="s">
        <v>219</v>
      </c>
      <c r="H53" s="151">
        <f t="shared" si="1"/>
        <v>97600</v>
      </c>
      <c r="I53" s="151">
        <v>97600</v>
      </c>
      <c r="J53" s="151"/>
      <c r="K53" s="159" t="s">
        <v>171</v>
      </c>
      <c r="L53" s="159" t="s">
        <v>171</v>
      </c>
      <c r="M53" s="159" t="s">
        <v>171</v>
      </c>
      <c r="N53" s="159" t="s">
        <v>171</v>
      </c>
      <c r="O53" s="149" t="s">
        <v>171</v>
      </c>
    </row>
    <row r="54" spans="1:15" s="177" customFormat="1" ht="12.75">
      <c r="A54" s="179" t="s">
        <v>21</v>
      </c>
      <c r="B54" s="155"/>
      <c r="C54" s="155" t="s">
        <v>77</v>
      </c>
      <c r="D54" s="155" t="s">
        <v>176</v>
      </c>
      <c r="E54" s="155" t="s">
        <v>256</v>
      </c>
      <c r="F54" s="155" t="s">
        <v>222</v>
      </c>
      <c r="G54" s="155" t="s">
        <v>227</v>
      </c>
      <c r="H54" s="151">
        <f t="shared" si="1"/>
        <v>3000</v>
      </c>
      <c r="I54" s="151">
        <v>3000</v>
      </c>
      <c r="J54" s="151"/>
      <c r="K54" s="159" t="s">
        <v>171</v>
      </c>
      <c r="L54" s="159" t="s">
        <v>171</v>
      </c>
      <c r="M54" s="159" t="s">
        <v>171</v>
      </c>
      <c r="N54" s="159" t="s">
        <v>171</v>
      </c>
      <c r="O54" s="149" t="s">
        <v>171</v>
      </c>
    </row>
    <row r="55" spans="1:15" s="177" customFormat="1" ht="12.75" hidden="1">
      <c r="A55" s="179" t="s">
        <v>21</v>
      </c>
      <c r="B55" s="155"/>
      <c r="C55" s="155" t="s">
        <v>77</v>
      </c>
      <c r="D55" s="155" t="s">
        <v>176</v>
      </c>
      <c r="E55" s="155" t="s">
        <v>212</v>
      </c>
      <c r="F55" s="155" t="s">
        <v>222</v>
      </c>
      <c r="G55" s="155" t="s">
        <v>228</v>
      </c>
      <c r="H55" s="151">
        <f t="shared" si="1"/>
        <v>0</v>
      </c>
      <c r="I55" s="151"/>
      <c r="J55" s="151"/>
      <c r="K55" s="159" t="s">
        <v>171</v>
      </c>
      <c r="L55" s="159" t="s">
        <v>171</v>
      </c>
      <c r="M55" s="159" t="s">
        <v>171</v>
      </c>
      <c r="N55" s="159" t="s">
        <v>171</v>
      </c>
      <c r="O55" s="149" t="s">
        <v>171</v>
      </c>
    </row>
    <row r="56" spans="1:15" s="177" customFormat="1" ht="12.75" hidden="1">
      <c r="A56" s="179" t="s">
        <v>22</v>
      </c>
      <c r="B56" s="155"/>
      <c r="C56" s="155" t="s">
        <v>77</v>
      </c>
      <c r="D56" s="155" t="s">
        <v>176</v>
      </c>
      <c r="E56" s="155" t="s">
        <v>212</v>
      </c>
      <c r="F56" s="155" t="s">
        <v>223</v>
      </c>
      <c r="G56" s="155" t="s">
        <v>219</v>
      </c>
      <c r="H56" s="151">
        <f t="shared" si="1"/>
        <v>0</v>
      </c>
      <c r="I56" s="151"/>
      <c r="J56" s="151"/>
      <c r="K56" s="159" t="s">
        <v>171</v>
      </c>
      <c r="L56" s="159" t="s">
        <v>171</v>
      </c>
      <c r="M56" s="159" t="s">
        <v>171</v>
      </c>
      <c r="N56" s="159" t="s">
        <v>171</v>
      </c>
      <c r="O56" s="149" t="s">
        <v>171</v>
      </c>
    </row>
    <row r="57" spans="1:15" s="177" customFormat="1" ht="25.5">
      <c r="A57" s="179" t="s">
        <v>23</v>
      </c>
      <c r="B57" s="155"/>
      <c r="C57" s="155" t="s">
        <v>77</v>
      </c>
      <c r="D57" s="155" t="s">
        <v>176</v>
      </c>
      <c r="E57" s="155" t="s">
        <v>256</v>
      </c>
      <c r="F57" s="155" t="s">
        <v>224</v>
      </c>
      <c r="G57" s="155" t="s">
        <v>219</v>
      </c>
      <c r="H57" s="151">
        <f t="shared" si="1"/>
        <v>35000</v>
      </c>
      <c r="I57" s="151">
        <v>35000</v>
      </c>
      <c r="J57" s="151"/>
      <c r="K57" s="159" t="s">
        <v>171</v>
      </c>
      <c r="L57" s="159" t="s">
        <v>171</v>
      </c>
      <c r="M57" s="159" t="s">
        <v>171</v>
      </c>
      <c r="N57" s="159" t="s">
        <v>171</v>
      </c>
      <c r="O57" s="149" t="s">
        <v>171</v>
      </c>
    </row>
    <row r="58" spans="1:15" s="177" customFormat="1" ht="13.5" hidden="1">
      <c r="A58" s="250" t="s">
        <v>229</v>
      </c>
      <c r="B58" s="251"/>
      <c r="C58" s="180" t="s">
        <v>194</v>
      </c>
      <c r="D58" s="144"/>
      <c r="E58" s="180"/>
      <c r="F58" s="144"/>
      <c r="G58" s="144"/>
      <c r="H58" s="146">
        <f>K58</f>
        <v>0</v>
      </c>
      <c r="I58" s="147"/>
      <c r="J58" s="146"/>
      <c r="K58" s="147">
        <f>K61</f>
        <v>0</v>
      </c>
      <c r="L58" s="146"/>
      <c r="M58" s="146"/>
      <c r="N58" s="147" t="s">
        <v>211</v>
      </c>
      <c r="O58" s="182"/>
    </row>
    <row r="59" spans="1:15" s="177" customFormat="1" ht="12.75" hidden="1">
      <c r="A59" s="179" t="s">
        <v>9</v>
      </c>
      <c r="B59" s="155"/>
      <c r="C59" s="155"/>
      <c r="D59" s="155"/>
      <c r="E59" s="155"/>
      <c r="F59" s="155" t="s">
        <v>204</v>
      </c>
      <c r="G59" s="155" t="s">
        <v>213</v>
      </c>
      <c r="H59" s="151">
        <f>I59</f>
        <v>0</v>
      </c>
      <c r="I59" s="151"/>
      <c r="J59" s="151"/>
      <c r="K59" s="159" t="s">
        <v>171</v>
      </c>
      <c r="L59" s="159" t="s">
        <v>171</v>
      </c>
      <c r="M59" s="159" t="s">
        <v>171</v>
      </c>
      <c r="N59" s="159" t="s">
        <v>171</v>
      </c>
      <c r="O59" s="149" t="s">
        <v>171</v>
      </c>
    </row>
    <row r="60" spans="1:15" s="177" customFormat="1" ht="12.75" hidden="1">
      <c r="A60" s="179" t="s">
        <v>10</v>
      </c>
      <c r="B60" s="155"/>
      <c r="C60" s="155"/>
      <c r="D60" s="155"/>
      <c r="E60" s="155"/>
      <c r="F60" s="155"/>
      <c r="G60" s="155"/>
      <c r="H60" s="151">
        <f>I60</f>
        <v>0</v>
      </c>
      <c r="I60" s="151"/>
      <c r="J60" s="151"/>
      <c r="K60" s="159" t="s">
        <v>171</v>
      </c>
      <c r="L60" s="159" t="s">
        <v>171</v>
      </c>
      <c r="M60" s="159" t="s">
        <v>171</v>
      </c>
      <c r="N60" s="159" t="s">
        <v>171</v>
      </c>
      <c r="O60" s="149" t="s">
        <v>171</v>
      </c>
    </row>
    <row r="61" spans="1:15" s="177" customFormat="1" ht="25.5" hidden="1">
      <c r="A61" s="179" t="s">
        <v>23</v>
      </c>
      <c r="B61" s="155"/>
      <c r="C61" s="155" t="s">
        <v>194</v>
      </c>
      <c r="D61" s="155" t="s">
        <v>195</v>
      </c>
      <c r="E61" s="155" t="s">
        <v>230</v>
      </c>
      <c r="F61" s="155" t="s">
        <v>224</v>
      </c>
      <c r="G61" s="155" t="s">
        <v>219</v>
      </c>
      <c r="H61" s="151">
        <f>K61</f>
        <v>0</v>
      </c>
      <c r="I61" s="159" t="s">
        <v>171</v>
      </c>
      <c r="J61" s="151"/>
      <c r="K61" s="159"/>
      <c r="L61" s="159" t="s">
        <v>171</v>
      </c>
      <c r="M61" s="159" t="s">
        <v>171</v>
      </c>
      <c r="N61" s="159" t="s">
        <v>171</v>
      </c>
      <c r="O61" s="149" t="s">
        <v>171</v>
      </c>
    </row>
    <row r="62" spans="1:15" s="177" customFormat="1" ht="13.5">
      <c r="A62" s="250" t="s">
        <v>259</v>
      </c>
      <c r="B62" s="252"/>
      <c r="C62" s="180" t="s">
        <v>175</v>
      </c>
      <c r="D62" s="144"/>
      <c r="E62" s="180"/>
      <c r="F62" s="144"/>
      <c r="G62" s="144"/>
      <c r="H62" s="146">
        <f>N62</f>
        <v>170000</v>
      </c>
      <c r="I62" s="181"/>
      <c r="J62" s="146"/>
      <c r="K62" s="146"/>
      <c r="L62" s="146"/>
      <c r="M62" s="146"/>
      <c r="N62" s="146">
        <f>N72+N74+N75+N76+N77</f>
        <v>170000</v>
      </c>
      <c r="O62" s="182"/>
    </row>
    <row r="63" spans="1:15" s="177" customFormat="1" ht="12.75" hidden="1">
      <c r="A63" s="179" t="s">
        <v>9</v>
      </c>
      <c r="B63" s="155"/>
      <c r="C63" s="155"/>
      <c r="D63" s="155"/>
      <c r="E63" s="155"/>
      <c r="F63" s="155"/>
      <c r="G63" s="155"/>
      <c r="H63" s="146">
        <f aca="true" t="shared" si="2" ref="H63:H77">N63</f>
        <v>0</v>
      </c>
      <c r="I63" s="151"/>
      <c r="J63" s="151"/>
      <c r="K63" s="151"/>
      <c r="L63" s="151"/>
      <c r="M63" s="151"/>
      <c r="N63" s="151"/>
      <c r="O63" s="171"/>
    </row>
    <row r="64" spans="1:15" s="177" customFormat="1" ht="12.75" hidden="1">
      <c r="A64" s="179" t="s">
        <v>10</v>
      </c>
      <c r="B64" s="155"/>
      <c r="C64" s="155"/>
      <c r="D64" s="155"/>
      <c r="E64" s="155"/>
      <c r="F64" s="155"/>
      <c r="G64" s="155"/>
      <c r="H64" s="146">
        <f t="shared" si="2"/>
        <v>0</v>
      </c>
      <c r="I64" s="151"/>
      <c r="J64" s="151"/>
      <c r="K64" s="151"/>
      <c r="L64" s="151"/>
      <c r="M64" s="151"/>
      <c r="N64" s="151"/>
      <c r="O64" s="171"/>
    </row>
    <row r="65" spans="1:15" s="177" customFormat="1" ht="12.75" hidden="1">
      <c r="A65" s="179" t="s">
        <v>11</v>
      </c>
      <c r="B65" s="155"/>
      <c r="C65" s="155"/>
      <c r="D65" s="155"/>
      <c r="E65" s="155"/>
      <c r="F65" s="155"/>
      <c r="G65" s="155"/>
      <c r="H65" s="146">
        <f t="shared" si="2"/>
        <v>0</v>
      </c>
      <c r="I65" s="151"/>
      <c r="J65" s="151"/>
      <c r="K65" s="151"/>
      <c r="L65" s="151"/>
      <c r="M65" s="151"/>
      <c r="N65" s="151"/>
      <c r="O65" s="171"/>
    </row>
    <row r="66" spans="1:15" s="177" customFormat="1" ht="12.75" hidden="1">
      <c r="A66" s="179" t="s">
        <v>12</v>
      </c>
      <c r="B66" s="155"/>
      <c r="C66" s="155"/>
      <c r="D66" s="155"/>
      <c r="E66" s="155"/>
      <c r="F66" s="155" t="s">
        <v>220</v>
      </c>
      <c r="G66" s="155" t="s">
        <v>219</v>
      </c>
      <c r="H66" s="146">
        <f t="shared" si="2"/>
        <v>0</v>
      </c>
      <c r="I66" s="159" t="s">
        <v>171</v>
      </c>
      <c r="J66" s="159" t="s">
        <v>171</v>
      </c>
      <c r="K66" s="159" t="s">
        <v>171</v>
      </c>
      <c r="L66" s="159" t="s">
        <v>171</v>
      </c>
      <c r="M66" s="159" t="s">
        <v>171</v>
      </c>
      <c r="N66" s="151"/>
      <c r="O66" s="149" t="s">
        <v>171</v>
      </c>
    </row>
    <row r="67" spans="1:15" s="177" customFormat="1" ht="12.75" hidden="1">
      <c r="A67" s="179" t="s">
        <v>13</v>
      </c>
      <c r="B67" s="155"/>
      <c r="C67" s="155"/>
      <c r="D67" s="155"/>
      <c r="E67" s="155"/>
      <c r="F67" s="155"/>
      <c r="G67" s="155" t="s">
        <v>219</v>
      </c>
      <c r="H67" s="146">
        <f t="shared" si="2"/>
        <v>0</v>
      </c>
      <c r="I67" s="159" t="s">
        <v>171</v>
      </c>
      <c r="J67" s="159" t="s">
        <v>171</v>
      </c>
      <c r="K67" s="159" t="s">
        <v>171</v>
      </c>
      <c r="L67" s="159" t="s">
        <v>171</v>
      </c>
      <c r="M67" s="159" t="s">
        <v>171</v>
      </c>
      <c r="N67" s="151"/>
      <c r="O67" s="149" t="s">
        <v>171</v>
      </c>
    </row>
    <row r="68" spans="1:15" s="177" customFormat="1" ht="12.75" hidden="1">
      <c r="A68" s="179" t="s">
        <v>14</v>
      </c>
      <c r="B68" s="155"/>
      <c r="C68" s="155"/>
      <c r="D68" s="155"/>
      <c r="E68" s="155"/>
      <c r="F68" s="155"/>
      <c r="G68" s="155" t="s">
        <v>219</v>
      </c>
      <c r="H68" s="146">
        <f t="shared" si="2"/>
        <v>0</v>
      </c>
      <c r="I68" s="159" t="s">
        <v>171</v>
      </c>
      <c r="J68" s="159" t="s">
        <v>171</v>
      </c>
      <c r="K68" s="159" t="s">
        <v>171</v>
      </c>
      <c r="L68" s="159" t="s">
        <v>171</v>
      </c>
      <c r="M68" s="159" t="s">
        <v>171</v>
      </c>
      <c r="N68" s="151"/>
      <c r="O68" s="149" t="s">
        <v>171</v>
      </c>
    </row>
    <row r="69" spans="1:15" s="177" customFormat="1" ht="14.25" customHeight="1" hidden="1">
      <c r="A69" s="179" t="s">
        <v>16</v>
      </c>
      <c r="B69" s="155"/>
      <c r="C69" s="155"/>
      <c r="D69" s="155"/>
      <c r="E69" s="155"/>
      <c r="F69" s="155" t="s">
        <v>226</v>
      </c>
      <c r="G69" s="155" t="s">
        <v>219</v>
      </c>
      <c r="H69" s="146">
        <f t="shared" si="2"/>
        <v>0</v>
      </c>
      <c r="I69" s="159" t="s">
        <v>171</v>
      </c>
      <c r="J69" s="159" t="s">
        <v>171</v>
      </c>
      <c r="K69" s="159" t="s">
        <v>171</v>
      </c>
      <c r="L69" s="159" t="s">
        <v>171</v>
      </c>
      <c r="M69" s="159" t="s">
        <v>171</v>
      </c>
      <c r="N69" s="151"/>
      <c r="O69" s="149" t="s">
        <v>171</v>
      </c>
    </row>
    <row r="70" spans="1:15" s="177" customFormat="1" ht="12.75" hidden="1">
      <c r="A70" s="179" t="s">
        <v>17</v>
      </c>
      <c r="B70" s="155"/>
      <c r="C70" s="155"/>
      <c r="D70" s="155"/>
      <c r="E70" s="155"/>
      <c r="F70" s="155" t="s">
        <v>221</v>
      </c>
      <c r="G70" s="155" t="s">
        <v>219</v>
      </c>
      <c r="H70" s="146">
        <f t="shared" si="2"/>
        <v>0</v>
      </c>
      <c r="I70" s="159" t="s">
        <v>171</v>
      </c>
      <c r="J70" s="159" t="s">
        <v>171</v>
      </c>
      <c r="K70" s="159" t="s">
        <v>171</v>
      </c>
      <c r="L70" s="159" t="s">
        <v>171</v>
      </c>
      <c r="M70" s="159" t="s">
        <v>171</v>
      </c>
      <c r="N70" s="151"/>
      <c r="O70" s="149" t="s">
        <v>171</v>
      </c>
    </row>
    <row r="71" spans="1:15" s="177" customFormat="1" ht="12.75" hidden="1">
      <c r="A71" s="179" t="s">
        <v>21</v>
      </c>
      <c r="B71" s="155"/>
      <c r="C71" s="155"/>
      <c r="D71" s="155"/>
      <c r="E71" s="155"/>
      <c r="F71" s="155" t="s">
        <v>222</v>
      </c>
      <c r="G71" s="155" t="s">
        <v>219</v>
      </c>
      <c r="H71" s="146">
        <f t="shared" si="2"/>
        <v>0</v>
      </c>
      <c r="I71" s="159" t="s">
        <v>171</v>
      </c>
      <c r="J71" s="159" t="s">
        <v>171</v>
      </c>
      <c r="K71" s="159" t="s">
        <v>171</v>
      </c>
      <c r="L71" s="159" t="s">
        <v>171</v>
      </c>
      <c r="M71" s="159" t="s">
        <v>171</v>
      </c>
      <c r="N71" s="151"/>
      <c r="O71" s="149" t="s">
        <v>171</v>
      </c>
    </row>
    <row r="72" spans="1:15" s="177" customFormat="1" ht="12.75">
      <c r="A72" s="179" t="s">
        <v>14</v>
      </c>
      <c r="B72" s="155"/>
      <c r="C72" s="208" t="s">
        <v>175</v>
      </c>
      <c r="D72" s="155" t="s">
        <v>176</v>
      </c>
      <c r="E72" s="155" t="s">
        <v>256</v>
      </c>
      <c r="F72" s="155" t="s">
        <v>225</v>
      </c>
      <c r="G72" s="155" t="s">
        <v>219</v>
      </c>
      <c r="H72" s="207">
        <f t="shared" si="2"/>
        <v>5000</v>
      </c>
      <c r="I72" s="159" t="s">
        <v>171</v>
      </c>
      <c r="J72" s="159"/>
      <c r="K72" s="159" t="s">
        <v>171</v>
      </c>
      <c r="L72" s="159"/>
      <c r="M72" s="159"/>
      <c r="N72" s="151">
        <v>5000</v>
      </c>
      <c r="O72" s="149"/>
    </row>
    <row r="73" spans="1:15" s="177" customFormat="1" ht="12.75" hidden="1">
      <c r="A73" s="179" t="s">
        <v>22</v>
      </c>
      <c r="B73" s="155"/>
      <c r="C73" s="208"/>
      <c r="D73" s="155"/>
      <c r="E73" s="155"/>
      <c r="F73" s="155" t="s">
        <v>223</v>
      </c>
      <c r="G73" s="155" t="s">
        <v>219</v>
      </c>
      <c r="H73" s="207">
        <f t="shared" si="2"/>
        <v>0</v>
      </c>
      <c r="I73" s="159" t="s">
        <v>171</v>
      </c>
      <c r="J73" s="159" t="s">
        <v>171</v>
      </c>
      <c r="K73" s="159" t="s">
        <v>171</v>
      </c>
      <c r="L73" s="159" t="s">
        <v>171</v>
      </c>
      <c r="M73" s="159" t="s">
        <v>171</v>
      </c>
      <c r="N73" s="151"/>
      <c r="O73" s="149" t="s">
        <v>171</v>
      </c>
    </row>
    <row r="74" spans="1:15" s="177" customFormat="1" ht="12.75">
      <c r="A74" s="179" t="s">
        <v>16</v>
      </c>
      <c r="B74" s="155"/>
      <c r="C74" s="208" t="s">
        <v>175</v>
      </c>
      <c r="D74" s="155" t="s">
        <v>176</v>
      </c>
      <c r="E74" s="155" t="s">
        <v>256</v>
      </c>
      <c r="F74" s="155" t="s">
        <v>226</v>
      </c>
      <c r="G74" s="155" t="s">
        <v>219</v>
      </c>
      <c r="H74" s="207">
        <f t="shared" si="2"/>
        <v>4000</v>
      </c>
      <c r="I74" s="159" t="s">
        <v>171</v>
      </c>
      <c r="J74" s="159"/>
      <c r="K74" s="159" t="s">
        <v>171</v>
      </c>
      <c r="L74" s="159"/>
      <c r="M74" s="159"/>
      <c r="N74" s="151">
        <v>4000</v>
      </c>
      <c r="O74" s="149"/>
    </row>
    <row r="75" spans="1:15" s="177" customFormat="1" ht="12.75">
      <c r="A75" s="179" t="s">
        <v>17</v>
      </c>
      <c r="B75" s="155"/>
      <c r="C75" s="208" t="s">
        <v>175</v>
      </c>
      <c r="D75" s="155" t="s">
        <v>176</v>
      </c>
      <c r="E75" s="155" t="s">
        <v>256</v>
      </c>
      <c r="F75" s="155" t="s">
        <v>221</v>
      </c>
      <c r="G75" s="155" t="s">
        <v>219</v>
      </c>
      <c r="H75" s="207">
        <f t="shared" si="2"/>
        <v>76500</v>
      </c>
      <c r="I75" s="159" t="s">
        <v>171</v>
      </c>
      <c r="J75" s="159"/>
      <c r="K75" s="159" t="s">
        <v>171</v>
      </c>
      <c r="L75" s="159"/>
      <c r="M75" s="159"/>
      <c r="N75" s="151">
        <v>76500</v>
      </c>
      <c r="O75" s="149"/>
    </row>
    <row r="76" spans="1:15" s="177" customFormat="1" ht="12.75">
      <c r="A76" s="179" t="s">
        <v>22</v>
      </c>
      <c r="B76" s="155"/>
      <c r="C76" s="208" t="s">
        <v>175</v>
      </c>
      <c r="D76" s="155" t="s">
        <v>176</v>
      </c>
      <c r="E76" s="155" t="s">
        <v>256</v>
      </c>
      <c r="F76" s="155" t="s">
        <v>223</v>
      </c>
      <c r="G76" s="155" t="s">
        <v>219</v>
      </c>
      <c r="H76" s="207">
        <f t="shared" si="2"/>
        <v>74500</v>
      </c>
      <c r="I76" s="159" t="s">
        <v>171</v>
      </c>
      <c r="J76" s="159"/>
      <c r="K76" s="159" t="s">
        <v>171</v>
      </c>
      <c r="L76" s="159"/>
      <c r="M76" s="159"/>
      <c r="N76" s="151">
        <v>74500</v>
      </c>
      <c r="O76" s="149"/>
    </row>
    <row r="77" spans="1:15" s="177" customFormat="1" ht="17.25" customHeight="1">
      <c r="A77" s="179" t="s">
        <v>23</v>
      </c>
      <c r="B77" s="155"/>
      <c r="C77" s="155" t="s">
        <v>175</v>
      </c>
      <c r="D77" s="155" t="s">
        <v>176</v>
      </c>
      <c r="E77" s="155" t="s">
        <v>256</v>
      </c>
      <c r="F77" s="155" t="s">
        <v>224</v>
      </c>
      <c r="G77" s="155" t="s">
        <v>219</v>
      </c>
      <c r="H77" s="207">
        <f t="shared" si="2"/>
        <v>10000</v>
      </c>
      <c r="I77" s="159" t="s">
        <v>171</v>
      </c>
      <c r="J77" s="159" t="s">
        <v>171</v>
      </c>
      <c r="K77" s="159" t="s">
        <v>171</v>
      </c>
      <c r="L77" s="159" t="s">
        <v>171</v>
      </c>
      <c r="M77" s="159" t="s">
        <v>171</v>
      </c>
      <c r="N77" s="151">
        <v>10000</v>
      </c>
      <c r="O77" s="149" t="s">
        <v>171</v>
      </c>
    </row>
    <row r="78" spans="1:15" s="177" customFormat="1" ht="24.75">
      <c r="A78" s="183" t="s">
        <v>231</v>
      </c>
      <c r="B78" s="184" t="s">
        <v>232</v>
      </c>
      <c r="C78" s="185" t="s">
        <v>171</v>
      </c>
      <c r="D78" s="185" t="s">
        <v>171</v>
      </c>
      <c r="E78" s="185" t="s">
        <v>171</v>
      </c>
      <c r="F78" s="185" t="s">
        <v>171</v>
      </c>
      <c r="G78" s="185" t="s">
        <v>171</v>
      </c>
      <c r="H78" s="175">
        <f>I78+N78+K78</f>
        <v>5869400</v>
      </c>
      <c r="I78" s="175">
        <v>5792900</v>
      </c>
      <c r="J78" s="175"/>
      <c r="K78" s="175">
        <v>0</v>
      </c>
      <c r="L78" s="186" t="s">
        <v>171</v>
      </c>
      <c r="M78" s="186" t="s">
        <v>171</v>
      </c>
      <c r="N78" s="175">
        <v>76500</v>
      </c>
      <c r="O78" s="149" t="s">
        <v>171</v>
      </c>
    </row>
    <row r="79" spans="1:15" s="177" customFormat="1" ht="24.75">
      <c r="A79" s="183" t="s">
        <v>233</v>
      </c>
      <c r="B79" s="184" t="s">
        <v>234</v>
      </c>
      <c r="C79" s="185" t="s">
        <v>171</v>
      </c>
      <c r="D79" s="185" t="s">
        <v>171</v>
      </c>
      <c r="E79" s="185" t="s">
        <v>171</v>
      </c>
      <c r="F79" s="185" t="s">
        <v>171</v>
      </c>
      <c r="G79" s="185" t="s">
        <v>171</v>
      </c>
      <c r="H79" s="175">
        <f>H81+H80</f>
        <v>520600</v>
      </c>
      <c r="I79" s="175">
        <f>I81+I80</f>
        <v>427100</v>
      </c>
      <c r="J79" s="175">
        <f>J81+J80</f>
        <v>0</v>
      </c>
      <c r="K79" s="175">
        <f>K81+K80</f>
        <v>0</v>
      </c>
      <c r="L79" s="186"/>
      <c r="M79" s="186"/>
      <c r="N79" s="175">
        <f>N81+N80</f>
        <v>93500</v>
      </c>
      <c r="O79" s="149"/>
    </row>
    <row r="80" spans="1:15" s="177" customFormat="1" ht="24" customHeight="1">
      <c r="A80" s="183" t="s">
        <v>235</v>
      </c>
      <c r="B80" s="184" t="s">
        <v>236</v>
      </c>
      <c r="C80" s="185" t="s">
        <v>171</v>
      </c>
      <c r="D80" s="185" t="s">
        <v>171</v>
      </c>
      <c r="E80" s="185" t="s">
        <v>171</v>
      </c>
      <c r="F80" s="185" t="s">
        <v>171</v>
      </c>
      <c r="G80" s="185" t="s">
        <v>171</v>
      </c>
      <c r="H80" s="175">
        <f>I80+N80+K80</f>
        <v>0</v>
      </c>
      <c r="I80" s="175">
        <v>0</v>
      </c>
      <c r="J80" s="175"/>
      <c r="K80" s="175">
        <v>0</v>
      </c>
      <c r="L80" s="186"/>
      <c r="M80" s="186"/>
      <c r="N80" s="175">
        <v>0</v>
      </c>
      <c r="O80" s="149"/>
    </row>
    <row r="81" spans="1:15" s="177" customFormat="1" ht="12.75" customHeight="1">
      <c r="A81" s="183" t="s">
        <v>237</v>
      </c>
      <c r="B81" s="184" t="s">
        <v>238</v>
      </c>
      <c r="C81" s="185" t="s">
        <v>171</v>
      </c>
      <c r="D81" s="185" t="s">
        <v>171</v>
      </c>
      <c r="E81" s="185" t="s">
        <v>171</v>
      </c>
      <c r="F81" s="185" t="s">
        <v>171</v>
      </c>
      <c r="G81" s="185" t="s">
        <v>171</v>
      </c>
      <c r="H81" s="175">
        <f>I81+N81+K81</f>
        <v>520600</v>
      </c>
      <c r="I81" s="175">
        <v>427100</v>
      </c>
      <c r="J81" s="175"/>
      <c r="K81" s="175"/>
      <c r="L81" s="186" t="s">
        <v>171</v>
      </c>
      <c r="M81" s="186" t="s">
        <v>171</v>
      </c>
      <c r="N81" s="175">
        <v>93500</v>
      </c>
      <c r="O81" s="149" t="s">
        <v>171</v>
      </c>
    </row>
    <row r="82" spans="1:15" s="177" customFormat="1" ht="13.5" hidden="1">
      <c r="A82" s="153" t="s">
        <v>239</v>
      </c>
      <c r="B82" s="155" t="s">
        <v>240</v>
      </c>
      <c r="C82" s="187" t="s">
        <v>171</v>
      </c>
      <c r="D82" s="187" t="s">
        <v>171</v>
      </c>
      <c r="E82" s="187" t="s">
        <v>171</v>
      </c>
      <c r="F82" s="187" t="s">
        <v>171</v>
      </c>
      <c r="G82" s="187" t="s">
        <v>171</v>
      </c>
      <c r="H82" s="151">
        <f>I82+N82</f>
        <v>0</v>
      </c>
      <c r="I82" s="151">
        <v>0</v>
      </c>
      <c r="J82" s="151"/>
      <c r="K82" s="151"/>
      <c r="L82" s="159" t="s">
        <v>171</v>
      </c>
      <c r="M82" s="159" t="s">
        <v>171</v>
      </c>
      <c r="N82" s="151">
        <v>0</v>
      </c>
      <c r="O82" s="149" t="s">
        <v>171</v>
      </c>
    </row>
    <row r="83" spans="1:15" s="177" customFormat="1" ht="13.5" hidden="1">
      <c r="A83" s="170" t="s">
        <v>241</v>
      </c>
      <c r="B83" s="155" t="s">
        <v>223</v>
      </c>
      <c r="C83" s="187" t="s">
        <v>171</v>
      </c>
      <c r="D83" s="187" t="s">
        <v>171</v>
      </c>
      <c r="E83" s="187" t="s">
        <v>171</v>
      </c>
      <c r="F83" s="187" t="s">
        <v>171</v>
      </c>
      <c r="G83" s="187" t="s">
        <v>171</v>
      </c>
      <c r="H83" s="151">
        <v>0</v>
      </c>
      <c r="I83" s="151">
        <v>0</v>
      </c>
      <c r="J83" s="151"/>
      <c r="K83" s="151"/>
      <c r="L83" s="159" t="s">
        <v>171</v>
      </c>
      <c r="M83" s="159" t="s">
        <v>171</v>
      </c>
      <c r="N83" s="151">
        <v>0</v>
      </c>
      <c r="O83" s="149" t="s">
        <v>171</v>
      </c>
    </row>
    <row r="84" spans="1:15" s="177" customFormat="1" ht="13.5" hidden="1">
      <c r="A84" s="170" t="s">
        <v>242</v>
      </c>
      <c r="B84" s="155" t="s">
        <v>243</v>
      </c>
      <c r="C84" s="187" t="s">
        <v>171</v>
      </c>
      <c r="D84" s="187" t="s">
        <v>171</v>
      </c>
      <c r="E84" s="187" t="s">
        <v>171</v>
      </c>
      <c r="F84" s="187" t="s">
        <v>171</v>
      </c>
      <c r="G84" s="187" t="s">
        <v>171</v>
      </c>
      <c r="H84" s="151">
        <v>0</v>
      </c>
      <c r="I84" s="151">
        <v>0</v>
      </c>
      <c r="J84" s="151"/>
      <c r="K84" s="151"/>
      <c r="L84" s="159" t="s">
        <v>171</v>
      </c>
      <c r="M84" s="159" t="s">
        <v>171</v>
      </c>
      <c r="N84" s="151">
        <v>0</v>
      </c>
      <c r="O84" s="149" t="s">
        <v>171</v>
      </c>
    </row>
    <row r="85" spans="1:15" s="177" customFormat="1" ht="13.5" hidden="1">
      <c r="A85" s="170" t="s">
        <v>244</v>
      </c>
      <c r="B85" s="155" t="s">
        <v>245</v>
      </c>
      <c r="C85" s="187" t="s">
        <v>171</v>
      </c>
      <c r="D85" s="187" t="s">
        <v>171</v>
      </c>
      <c r="E85" s="187" t="s">
        <v>171</v>
      </c>
      <c r="F85" s="187" t="s">
        <v>171</v>
      </c>
      <c r="G85" s="187" t="s">
        <v>171</v>
      </c>
      <c r="H85" s="151">
        <v>0</v>
      </c>
      <c r="I85" s="151">
        <v>0</v>
      </c>
      <c r="J85" s="151"/>
      <c r="K85" s="151"/>
      <c r="L85" s="159" t="s">
        <v>171</v>
      </c>
      <c r="M85" s="159" t="s">
        <v>171</v>
      </c>
      <c r="N85" s="151">
        <v>0</v>
      </c>
      <c r="O85" s="149" t="s">
        <v>171</v>
      </c>
    </row>
    <row r="86" spans="1:15" s="177" customFormat="1" ht="13.5" hidden="1">
      <c r="A86" s="170" t="s">
        <v>246</v>
      </c>
      <c r="B86" s="155" t="s">
        <v>247</v>
      </c>
      <c r="C86" s="187" t="s">
        <v>171</v>
      </c>
      <c r="D86" s="187" t="s">
        <v>171</v>
      </c>
      <c r="E86" s="187" t="s">
        <v>171</v>
      </c>
      <c r="F86" s="187" t="s">
        <v>171</v>
      </c>
      <c r="G86" s="187" t="s">
        <v>171</v>
      </c>
      <c r="H86" s="151">
        <v>0</v>
      </c>
      <c r="I86" s="151">
        <v>0</v>
      </c>
      <c r="J86" s="151"/>
      <c r="K86" s="151"/>
      <c r="L86" s="159" t="s">
        <v>171</v>
      </c>
      <c r="M86" s="159" t="s">
        <v>171</v>
      </c>
      <c r="N86" s="151">
        <v>0</v>
      </c>
      <c r="O86" s="149" t="s">
        <v>171</v>
      </c>
    </row>
    <row r="87" spans="1:15" s="177" customFormat="1" ht="13.5" hidden="1">
      <c r="A87" s="170" t="s">
        <v>248</v>
      </c>
      <c r="B87" s="155" t="s">
        <v>249</v>
      </c>
      <c r="C87" s="187" t="s">
        <v>171</v>
      </c>
      <c r="D87" s="187" t="s">
        <v>171</v>
      </c>
      <c r="E87" s="187" t="s">
        <v>171</v>
      </c>
      <c r="F87" s="187" t="s">
        <v>171</v>
      </c>
      <c r="G87" s="187" t="s">
        <v>171</v>
      </c>
      <c r="H87" s="151">
        <v>0</v>
      </c>
      <c r="I87" s="151">
        <v>0</v>
      </c>
      <c r="J87" s="151"/>
      <c r="K87" s="151"/>
      <c r="L87" s="159" t="s">
        <v>171</v>
      </c>
      <c r="M87" s="159" t="s">
        <v>171</v>
      </c>
      <c r="N87" s="151">
        <v>0</v>
      </c>
      <c r="O87" s="149" t="s">
        <v>171</v>
      </c>
    </row>
    <row r="88" spans="1:15" s="177" customFormat="1" ht="13.5">
      <c r="A88" s="188" t="s">
        <v>250</v>
      </c>
      <c r="B88" s="189" t="s">
        <v>251</v>
      </c>
      <c r="C88" s="190" t="s">
        <v>171</v>
      </c>
      <c r="D88" s="190" t="s">
        <v>171</v>
      </c>
      <c r="E88" s="190" t="s">
        <v>171</v>
      </c>
      <c r="F88" s="190" t="s">
        <v>171</v>
      </c>
      <c r="G88" s="190" t="s">
        <v>171</v>
      </c>
      <c r="H88" s="191">
        <f>I88+K88+N88</f>
        <v>0</v>
      </c>
      <c r="I88" s="191">
        <v>0</v>
      </c>
      <c r="J88" s="191"/>
      <c r="K88" s="191"/>
      <c r="L88" s="192" t="s">
        <v>171</v>
      </c>
      <c r="M88" s="192" t="s">
        <v>171</v>
      </c>
      <c r="N88" s="191"/>
      <c r="O88" s="149" t="s">
        <v>171</v>
      </c>
    </row>
    <row r="89" spans="1:15" s="177" customFormat="1" ht="13.5">
      <c r="A89" s="170" t="s">
        <v>252</v>
      </c>
      <c r="B89" s="155" t="s">
        <v>253</v>
      </c>
      <c r="C89" s="187" t="s">
        <v>171</v>
      </c>
      <c r="D89" s="187" t="s">
        <v>171</v>
      </c>
      <c r="E89" s="187" t="s">
        <v>171</v>
      </c>
      <c r="F89" s="187" t="s">
        <v>171</v>
      </c>
      <c r="G89" s="187" t="s">
        <v>171</v>
      </c>
      <c r="H89" s="151">
        <v>0</v>
      </c>
      <c r="I89" s="151">
        <v>0</v>
      </c>
      <c r="J89" s="151"/>
      <c r="K89" s="151"/>
      <c r="L89" s="159" t="s">
        <v>171</v>
      </c>
      <c r="M89" s="159" t="s">
        <v>171</v>
      </c>
      <c r="N89" s="151">
        <v>0</v>
      </c>
      <c r="O89" s="149" t="s">
        <v>171</v>
      </c>
    </row>
    <row r="90" s="136" customFormat="1" ht="12.75"/>
    <row r="91" s="136" customFormat="1" ht="13.5">
      <c r="A91" s="193" t="s">
        <v>254</v>
      </c>
    </row>
    <row r="92" s="136" customFormat="1" ht="13.5" hidden="1">
      <c r="A92" s="193"/>
    </row>
    <row r="93" s="136" customFormat="1" ht="19.5" customHeight="1">
      <c r="A93" s="193" t="s">
        <v>24</v>
      </c>
    </row>
    <row r="94" s="136" customFormat="1" ht="13.5">
      <c r="A94" s="193" t="s">
        <v>73</v>
      </c>
    </row>
    <row r="95" s="136" customFormat="1" ht="13.5" hidden="1">
      <c r="A95" s="193"/>
    </row>
    <row r="96" s="136" customFormat="1" ht="13.5" hidden="1">
      <c r="A96" s="193"/>
    </row>
    <row r="97" s="136" customFormat="1" ht="23.25" customHeight="1" hidden="1">
      <c r="A97" s="193" t="s">
        <v>74</v>
      </c>
    </row>
    <row r="98" s="136" customFormat="1" ht="13.5">
      <c r="A98" s="193"/>
    </row>
    <row r="99" s="136" customFormat="1" ht="15.75">
      <c r="A99" s="194"/>
    </row>
    <row r="100" s="136" customFormat="1" ht="15.75">
      <c r="A100" s="194"/>
    </row>
    <row r="101" s="136" customFormat="1" ht="12.75"/>
    <row r="102" s="136" customFormat="1" ht="12.75"/>
    <row r="103" s="136" customFormat="1" ht="12.75"/>
    <row r="104" s="136" customFormat="1" ht="12.75"/>
    <row r="105" s="136" customFormat="1" ht="12.75"/>
    <row r="106" s="136" customFormat="1" ht="12.75"/>
    <row r="107" s="136" customFormat="1" ht="12.75"/>
    <row r="108" s="136" customFormat="1" ht="12.75"/>
    <row r="109" s="136" customFormat="1" ht="12.75"/>
    <row r="110" s="136" customFormat="1" ht="12.75"/>
    <row r="111" s="136" customFormat="1" ht="12.75"/>
    <row r="112" s="136" customFormat="1" ht="12.75"/>
    <row r="113" s="136" customFormat="1" ht="12.75"/>
    <row r="114" s="136" customFormat="1" ht="12.75"/>
    <row r="115" s="136" customFormat="1" ht="12.75"/>
    <row r="116" s="136" customFormat="1" ht="12.75"/>
    <row r="117" s="136" customFormat="1" ht="12.75"/>
    <row r="118" s="136" customFormat="1" ht="12.75"/>
    <row r="119" s="136" customFormat="1" ht="12.75"/>
    <row r="120" s="136" customFormat="1" ht="12.75"/>
    <row r="121" s="136" customFormat="1" ht="12.75"/>
    <row r="122" s="136" customFormat="1" ht="12.75"/>
    <row r="123" s="136" customFormat="1" ht="12.75"/>
    <row r="124" s="136" customFormat="1" ht="12.75"/>
    <row r="125" s="136" customFormat="1" ht="12.75"/>
    <row r="126" s="136" customFormat="1" ht="12.75"/>
    <row r="127" s="136" customFormat="1" ht="12.75"/>
    <row r="128" s="136" customFormat="1" ht="12.75"/>
    <row r="129" s="136" customFormat="1" ht="12.75"/>
    <row r="130" s="136" customFormat="1" ht="12.75"/>
    <row r="131" s="136" customFormat="1" ht="12.75"/>
    <row r="132" s="136" customFormat="1" ht="12.75"/>
    <row r="133" s="136" customFormat="1" ht="12.75"/>
    <row r="134" s="136" customFormat="1" ht="12.75"/>
    <row r="135" s="136" customFormat="1" ht="12.75"/>
    <row r="136" s="136" customFormat="1" ht="12.75"/>
  </sheetData>
  <sheetProtection/>
  <mergeCells count="24">
    <mergeCell ref="A58:B58"/>
    <mergeCell ref="A62:B62"/>
    <mergeCell ref="A50:B50"/>
    <mergeCell ref="A32:B32"/>
    <mergeCell ref="B15:B19"/>
    <mergeCell ref="J15:J16"/>
    <mergeCell ref="H4:O4"/>
    <mergeCell ref="H5:H6"/>
    <mergeCell ref="I5:O5"/>
    <mergeCell ref="N6:O6"/>
    <mergeCell ref="B10:B14"/>
    <mergeCell ref="C11:C13"/>
    <mergeCell ref="E11:E13"/>
    <mergeCell ref="F11:F13"/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buhgalter3</dc:creator>
  <cp:keywords/>
  <dc:description/>
  <cp:lastModifiedBy>boks_cdk</cp:lastModifiedBy>
  <cp:lastPrinted>2017-01-30T06:28:14Z</cp:lastPrinted>
  <dcterms:created xsi:type="dcterms:W3CDTF">2014-02-27T07:54:08Z</dcterms:created>
  <dcterms:modified xsi:type="dcterms:W3CDTF">2017-01-30T06:28:22Z</dcterms:modified>
  <cp:category/>
  <cp:version/>
  <cp:contentType/>
  <cp:contentStatus/>
</cp:coreProperties>
</file>